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05" yWindow="-105" windowWidth="23250" windowHeight="12450" tabRatio="657"/>
  </bookViews>
  <sheets>
    <sheet name="Input Form" sheetId="1" r:id="rId1"/>
    <sheet name="Winners" sheetId="4" r:id="rId2"/>
    <sheet name="Players" sheetId="5" r:id="rId3"/>
    <sheet name="Tournament Statement" sheetId="2" r:id="rId4"/>
    <sheet name="Invoice to Club for Funds" sheetId="3" r:id="rId5"/>
  </sheets>
  <definedNames>
    <definedName name="FW">Winners!#REF!</definedName>
    <definedName name="_xlnm.Print_Area" localSheetId="0">'Input Form'!$A$1:$B$53</definedName>
    <definedName name="_xlnm.Print_Area" localSheetId="4">'Invoice to Club for Funds'!$A$1:$E$30</definedName>
    <definedName name="_xlnm.Print_Area" localSheetId="2">Players!#REF!</definedName>
    <definedName name="_xlnm.Print_Area" localSheetId="1">Winners!$A$1:$E$34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4"/>
  <c r="B21" i="1" s="1"/>
  <c r="B30"/>
  <c r="B13" s="1"/>
  <c r="B50"/>
  <c r="B27" s="1"/>
  <c r="D36" i="2" s="1"/>
  <c r="B44" i="1"/>
  <c r="B36"/>
  <c r="B23" s="1"/>
  <c r="C10" i="2"/>
  <c r="C28"/>
  <c r="C29"/>
  <c r="B19" i="1"/>
  <c r="D11" i="3"/>
  <c r="C9"/>
  <c r="C8"/>
  <c r="D12"/>
  <c r="C11" i="2"/>
  <c r="D24"/>
  <c r="B5"/>
  <c r="B7"/>
  <c r="D3" i="4"/>
  <c r="C4"/>
  <c r="E12" i="3" l="1"/>
  <c r="D12" i="2"/>
  <c r="D29"/>
  <c r="D25"/>
  <c r="E17" i="3"/>
  <c r="E21" s="1"/>
  <c r="E13"/>
  <c r="D13" i="2"/>
  <c r="D26"/>
  <c r="B25" i="1"/>
  <c r="D27" i="2" s="1"/>
  <c r="E14" i="3" l="1"/>
  <c r="E23" s="1"/>
  <c r="D15" i="2"/>
  <c r="D19" s="1"/>
  <c r="D33"/>
  <c r="D38" s="1"/>
  <c r="D41" l="1"/>
</calcChain>
</file>

<file path=xl/sharedStrings.xml><?xml version="1.0" encoding="utf-8"?>
<sst xmlns="http://schemas.openxmlformats.org/spreadsheetml/2006/main" count="363" uniqueCount="206">
  <si>
    <t>SMGA TOURNAMENT INPUT WORKSHEET</t>
  </si>
  <si>
    <t>Tournament Date</t>
  </si>
  <si>
    <t>Entry Fee</t>
  </si>
  <si>
    <t>Name of event</t>
  </si>
  <si>
    <t>Date of event</t>
  </si>
  <si>
    <t>Number of Players (attach final list with member numbers from Pro)</t>
  </si>
  <si>
    <t>Entry fee (to be charged to member's account)</t>
  </si>
  <si>
    <t>Total revenue from entry fees</t>
  </si>
  <si>
    <t>EXPENSES:</t>
  </si>
  <si>
    <t>TO:</t>
  </si>
  <si>
    <t>Indian Hills Country Club</t>
  </si>
  <si>
    <t>Marietta, GA 30068</t>
  </si>
  <si>
    <t>FROM:</t>
  </si>
  <si>
    <t>Indian Hills Senior Men's Golf Association</t>
  </si>
  <si>
    <t>DATE OF TOURNAMENT:</t>
  </si>
  <si>
    <t>Entry Fee -</t>
  </si>
  <si>
    <t>Total Revenue</t>
  </si>
  <si>
    <t>AMOUNT</t>
  </si>
  <si>
    <t>TOTAL</t>
  </si>
  <si>
    <t>Prize money to Pro Shop (list attached) -</t>
  </si>
  <si>
    <t>Total Expenses</t>
  </si>
  <si>
    <t>Gifts purchased from Pro Shop including balls</t>
  </si>
  <si>
    <t xml:space="preserve">Thanks </t>
  </si>
  <si>
    <t>IHSMGA TOURNAMENT FINANCIAL REPORT</t>
  </si>
  <si>
    <t>Number of players to be billed -</t>
  </si>
  <si>
    <t xml:space="preserve">Prize Money </t>
  </si>
  <si>
    <t>Tournament Financial Statement</t>
  </si>
  <si>
    <t>smga</t>
  </si>
  <si>
    <t>Total expenses due to Indian Hills CC</t>
  </si>
  <si>
    <t>Prize money to proshop for credits</t>
  </si>
  <si>
    <t>Total Revenue collected from IHCC</t>
  </si>
  <si>
    <t>Other Revenue (Non IHCC)</t>
  </si>
  <si>
    <t>Prize money to the Pro Shop (Winners attached)</t>
  </si>
  <si>
    <t>Explanations:</t>
  </si>
  <si>
    <t>4001 Clubland Drive</t>
  </si>
  <si>
    <t>Number of Players</t>
  </si>
  <si>
    <t>Number of meals</t>
  </si>
  <si>
    <t>Cost of meals</t>
  </si>
  <si>
    <t>Misc expenses from club (Keg of beer, etc)</t>
  </si>
  <si>
    <t>First Name</t>
  </si>
  <si>
    <t>Last Name</t>
  </si>
  <si>
    <t>Member Id</t>
  </si>
  <si>
    <t>Credit Amount</t>
  </si>
  <si>
    <t>Comment</t>
  </si>
  <si>
    <t>Profit or (Loss)</t>
  </si>
  <si>
    <t>Wilkins</t>
  </si>
  <si>
    <t>John</t>
  </si>
  <si>
    <t>Jim</t>
  </si>
  <si>
    <t>Ed</t>
  </si>
  <si>
    <t>Bob</t>
  </si>
  <si>
    <t>James</t>
  </si>
  <si>
    <t>Stephen</t>
  </si>
  <si>
    <t>Anderson</t>
  </si>
  <si>
    <t>Dawson</t>
  </si>
  <si>
    <t>George</t>
  </si>
  <si>
    <t>Jack</t>
  </si>
  <si>
    <t>Other income (explain)</t>
  </si>
  <si>
    <t>Income</t>
  </si>
  <si>
    <t>Expense</t>
  </si>
  <si>
    <t>Other expenses Not from Club- (explain)</t>
  </si>
  <si>
    <t>Mullis</t>
  </si>
  <si>
    <t>Number of Lunch / Dinner meals charged</t>
  </si>
  <si>
    <t>Shop Credit to be disbursed(from winners page)</t>
  </si>
  <si>
    <t>REVENUE:</t>
  </si>
  <si>
    <t>Total cost of  meals charged to IHSMGA</t>
  </si>
  <si>
    <t>Total due to  (or Owed by) the SMGA</t>
  </si>
  <si>
    <t>Reinhardt</t>
  </si>
  <si>
    <t>Gundersen</t>
  </si>
  <si>
    <t>Tournament Name</t>
  </si>
  <si>
    <t>Other Income  Total</t>
  </si>
  <si>
    <t>Gifts purchased from Proshop  Misc Expenses  Total</t>
  </si>
  <si>
    <t>Misc Exp from Club</t>
  </si>
  <si>
    <t>ENTER Data in Yellow highlighted areas,   Other pages/cells are protected to avoid accidental overwriting of formulas</t>
  </si>
  <si>
    <t xml:space="preserve">Players to be billed tournament fee </t>
  </si>
  <si>
    <t>Sponsor Donations</t>
  </si>
  <si>
    <t>Other expenses Not from Club</t>
  </si>
  <si>
    <t>Other Income</t>
  </si>
  <si>
    <t>REVENUE</t>
  </si>
  <si>
    <t>Cost per Lunch or Dinner (inc ++)</t>
  </si>
  <si>
    <t>Note: Expenses on this page exclude Meals, Misc, and other charges to the SMGA for ease of reconcilation by the club</t>
  </si>
  <si>
    <t>Captain's Choice</t>
  </si>
  <si>
    <t>Mann</t>
  </si>
  <si>
    <t>WINNER</t>
  </si>
  <si>
    <t>2nd PLACE</t>
  </si>
  <si>
    <t>3rd PLACE TIE</t>
  </si>
  <si>
    <t>Dennis</t>
  </si>
  <si>
    <t>McCarty</t>
  </si>
  <si>
    <t>Hanna</t>
  </si>
  <si>
    <t>Mike</t>
  </si>
  <si>
    <t>Kumpf</t>
  </si>
  <si>
    <t>Robert</t>
  </si>
  <si>
    <t>Rankin</t>
  </si>
  <si>
    <t>Nunn</t>
  </si>
  <si>
    <t>Foster</t>
  </si>
  <si>
    <t>Kurt</t>
  </si>
  <si>
    <t>Mueller</t>
  </si>
  <si>
    <t>Sullivan</t>
  </si>
  <si>
    <t>Biehler</t>
  </si>
  <si>
    <t>Brake</t>
  </si>
  <si>
    <t>CREDITS FOR PROXIMITY HERE OR WITH WINNERS?</t>
  </si>
  <si>
    <t>kick off dinner night of tournament</t>
  </si>
  <si>
    <t>David</t>
  </si>
  <si>
    <t>Musser</t>
  </si>
  <si>
    <t>Wayne</t>
  </si>
  <si>
    <t>Dilling</t>
  </si>
  <si>
    <t>Dale</t>
  </si>
  <si>
    <t>Bredahl</t>
  </si>
  <si>
    <t>Dwight</t>
  </si>
  <si>
    <t>Houser</t>
  </si>
  <si>
    <t>Beckett</t>
  </si>
  <si>
    <t>Dave</t>
  </si>
  <si>
    <t>Ballard</t>
  </si>
  <si>
    <t>Eric</t>
  </si>
  <si>
    <t>Seeyave</t>
  </si>
  <si>
    <t>Blackman</t>
  </si>
  <si>
    <t>Johnny</t>
  </si>
  <si>
    <t>Walther</t>
  </si>
  <si>
    <t>Odegard</t>
  </si>
  <si>
    <t>Mick</t>
  </si>
  <si>
    <t>Migdall</t>
  </si>
  <si>
    <t>Bo</t>
  </si>
  <si>
    <t>Baxter</t>
  </si>
  <si>
    <t>Rockwell</t>
  </si>
  <si>
    <t>Alex</t>
  </si>
  <si>
    <t>Rappaport</t>
  </si>
  <si>
    <t>Rich</t>
  </si>
  <si>
    <t>Valentine</t>
  </si>
  <si>
    <t>Patrick</t>
  </si>
  <si>
    <t>Harkins</t>
  </si>
  <si>
    <t>Peter</t>
  </si>
  <si>
    <t>Porri</t>
  </si>
  <si>
    <t>Ken</t>
  </si>
  <si>
    <t>Beringer</t>
  </si>
  <si>
    <t>Kyle</t>
  </si>
  <si>
    <t>Merrigan</t>
  </si>
  <si>
    <t>Lee</t>
  </si>
  <si>
    <t>Nemeth</t>
  </si>
  <si>
    <t>Gray</t>
  </si>
  <si>
    <t>Johnson</t>
  </si>
  <si>
    <t>Michael</t>
  </si>
  <si>
    <t>Ladd</t>
  </si>
  <si>
    <t>Tom</t>
  </si>
  <si>
    <t>Gose</t>
  </si>
  <si>
    <t>Gay</t>
  </si>
  <si>
    <t>Sanford</t>
  </si>
  <si>
    <t>Gerber</t>
  </si>
  <si>
    <t>Charles</t>
  </si>
  <si>
    <t>Corbett</t>
  </si>
  <si>
    <t>Richard</t>
  </si>
  <si>
    <t>Hutchinson</t>
  </si>
  <si>
    <t>Rick</t>
  </si>
  <si>
    <t>Donnalley</t>
  </si>
  <si>
    <t>Bill</t>
  </si>
  <si>
    <t>Peters</t>
  </si>
  <si>
    <t>Finsen</t>
  </si>
  <si>
    <t>Charlie</t>
  </si>
  <si>
    <t>Snyder</t>
  </si>
  <si>
    <t>Gary</t>
  </si>
  <si>
    <t>Moye</t>
  </si>
  <si>
    <t>6th PLACE TIE</t>
  </si>
  <si>
    <t>8th PLACE TIE</t>
  </si>
  <si>
    <t>Kjell</t>
  </si>
  <si>
    <t>Andersson</t>
  </si>
  <si>
    <t>Armstrong</t>
  </si>
  <si>
    <t>Lou</t>
  </si>
  <si>
    <t>Bunte</t>
  </si>
  <si>
    <t>Carman</t>
  </si>
  <si>
    <t>Read</t>
  </si>
  <si>
    <t>Carroll</t>
  </si>
  <si>
    <t>Dondero</t>
  </si>
  <si>
    <t>Greg</t>
  </si>
  <si>
    <t>Fox</t>
  </si>
  <si>
    <t>Sam</t>
  </si>
  <si>
    <t>Galbraith</t>
  </si>
  <si>
    <t>Roy</t>
  </si>
  <si>
    <t>Granberry</t>
  </si>
  <si>
    <t>Gunter</t>
  </si>
  <si>
    <t>Henry</t>
  </si>
  <si>
    <t>Hale</t>
  </si>
  <si>
    <t>Harden</t>
  </si>
  <si>
    <t>Brad</t>
  </si>
  <si>
    <t>Jones</t>
  </si>
  <si>
    <t>Jeffery</t>
  </si>
  <si>
    <t>Knight</t>
  </si>
  <si>
    <t>Lackovic</t>
  </si>
  <si>
    <t>Lewis</t>
  </si>
  <si>
    <t>Magill</t>
  </si>
  <si>
    <t>McLoughlin</t>
  </si>
  <si>
    <t>McMains</t>
  </si>
  <si>
    <t>Jason</t>
  </si>
  <si>
    <t>Pettit</t>
  </si>
  <si>
    <t>Steve</t>
  </si>
  <si>
    <t>Schad</t>
  </si>
  <si>
    <t>Frank</t>
  </si>
  <si>
    <t>Schiappa</t>
  </si>
  <si>
    <t>Larry</t>
  </si>
  <si>
    <t>Shealy</t>
  </si>
  <si>
    <t>Sholl</t>
  </si>
  <si>
    <t>Marshall</t>
  </si>
  <si>
    <t>Smitherman</t>
  </si>
  <si>
    <t>Toensmeier</t>
  </si>
  <si>
    <t>Mitchell</t>
  </si>
  <si>
    <t>Winick</t>
  </si>
  <si>
    <t>Young</t>
  </si>
  <si>
    <t>Closest to the pin</t>
  </si>
  <si>
    <t>Revsion 2.23       3/11/23 (DB)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</si>
</sst>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8"/>
      <color indexed="57"/>
      <name val="Arial"/>
      <family val="2"/>
    </font>
    <font>
      <b/>
      <sz val="12"/>
      <color indexed="57"/>
      <name val="Arial"/>
      <family val="2"/>
    </font>
    <font>
      <sz val="12"/>
      <color indexed="57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2"/>
      <color indexed="12"/>
      <name val="Arial"/>
      <family val="2"/>
    </font>
    <font>
      <b/>
      <sz val="14"/>
      <name val="Arial"/>
      <family val="2"/>
    </font>
    <font>
      <b/>
      <u/>
      <sz val="12"/>
      <color indexed="17"/>
      <name val="Arial"/>
      <family val="2"/>
    </font>
    <font>
      <b/>
      <u/>
      <sz val="12"/>
      <color indexed="10"/>
      <name val="Arial"/>
      <family val="2"/>
    </font>
    <font>
      <b/>
      <sz val="14"/>
      <color indexed="57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4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21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3" applyNumberFormat="0" applyAlignment="0" applyProtection="0"/>
    <xf numFmtId="0" fontId="29" fillId="28" borderId="4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29" borderId="0" applyNumberFormat="0" applyBorder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5" fillId="30" borderId="3" applyNumberFormat="0" applyAlignment="0" applyProtection="0"/>
    <xf numFmtId="0" fontId="36" fillId="0" borderId="8" applyNumberFormat="0" applyFill="0" applyAlignment="0" applyProtection="0"/>
    <xf numFmtId="0" fontId="37" fillId="31" borderId="0" applyNumberFormat="0" applyBorder="0" applyAlignment="0" applyProtection="0"/>
    <xf numFmtId="0" fontId="38" fillId="27" borderId="10" applyNumberFormat="0" applyAlignment="0" applyProtection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25" fillId="0" borderId="0"/>
    <xf numFmtId="0" fontId="25" fillId="32" borderId="9" applyNumberFormat="0" applyFont="0" applyAlignment="0" applyProtection="0"/>
    <xf numFmtId="0" fontId="5" fillId="0" borderId="0"/>
    <xf numFmtId="0" fontId="5" fillId="32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76">
    <xf numFmtId="0" fontId="0" fillId="0" borderId="0" xfId="0"/>
    <xf numFmtId="0" fontId="9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Protection="1">
      <protection locked="0"/>
    </xf>
    <xf numFmtId="14" fontId="14" fillId="0" borderId="0" xfId="0" applyNumberFormat="1" applyFont="1"/>
    <xf numFmtId="14" fontId="14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44" fontId="0" fillId="0" borderId="0" xfId="29" applyFont="1" applyProtection="1"/>
    <xf numFmtId="0" fontId="7" fillId="0" borderId="0" xfId="0" applyFont="1"/>
    <xf numFmtId="44" fontId="7" fillId="0" borderId="1" xfId="0" applyNumberFormat="1" applyFont="1" applyBorder="1"/>
    <xf numFmtId="44" fontId="0" fillId="0" borderId="0" xfId="0" applyNumberFormat="1"/>
    <xf numFmtId="44" fontId="7" fillId="0" borderId="0" xfId="0" applyNumberFormat="1" applyFont="1"/>
    <xf numFmtId="44" fontId="9" fillId="0" borderId="0" xfId="0" applyNumberFormat="1" applyFont="1"/>
    <xf numFmtId="44" fontId="14" fillId="0" borderId="0" xfId="0" applyNumberFormat="1" applyFont="1"/>
    <xf numFmtId="0" fontId="22" fillId="0" borderId="0" xfId="0" applyFont="1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16" fillId="0" borderId="0" xfId="0" applyFont="1"/>
    <xf numFmtId="14" fontId="14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8" fontId="0" fillId="0" borderId="0" xfId="0" applyNumberFormat="1"/>
    <xf numFmtId="0" fontId="13" fillId="0" borderId="0" xfId="0" applyFont="1"/>
    <xf numFmtId="8" fontId="14" fillId="0" borderId="1" xfId="0" applyNumberFormat="1" applyFont="1" applyBorder="1"/>
    <xf numFmtId="0" fontId="22" fillId="0" borderId="0" xfId="0" applyFont="1"/>
    <xf numFmtId="0" fontId="24" fillId="0" borderId="0" xfId="0" applyFont="1" applyAlignment="1">
      <alignment wrapText="1"/>
    </xf>
    <xf numFmtId="0" fontId="0" fillId="0" borderId="0" xfId="0" applyAlignment="1">
      <alignment horizontal="center"/>
    </xf>
    <xf numFmtId="0" fontId="43" fillId="0" borderId="0" xfId="0" applyFont="1"/>
    <xf numFmtId="0" fontId="0" fillId="0" borderId="0" xfId="0" applyAlignment="1" applyProtection="1">
      <alignment horizontal="center"/>
      <protection locked="0"/>
    </xf>
    <xf numFmtId="0" fontId="6" fillId="0" borderId="0" xfId="0" applyFont="1"/>
    <xf numFmtId="0" fontId="44" fillId="0" borderId="0" xfId="0" applyFont="1"/>
    <xf numFmtId="0" fontId="42" fillId="0" borderId="0" xfId="0" applyFont="1"/>
    <xf numFmtId="166" fontId="0" fillId="0" borderId="0" xfId="0" applyNumberFormat="1" applyProtection="1">
      <protection locked="0"/>
    </xf>
    <xf numFmtId="164" fontId="23" fillId="0" borderId="0" xfId="29" applyNumberFormat="1" applyFont="1" applyBorder="1" applyProtection="1"/>
    <xf numFmtId="44" fontId="23" fillId="0" borderId="0" xfId="29" applyFont="1" applyBorder="1" applyProtection="1"/>
    <xf numFmtId="0" fontId="0" fillId="33" borderId="0" xfId="0" applyFill="1" applyProtection="1">
      <protection locked="0"/>
    </xf>
    <xf numFmtId="14" fontId="23" fillId="33" borderId="2" xfId="0" applyNumberFormat="1" applyFont="1" applyFill="1" applyBorder="1" applyProtection="1">
      <protection locked="0"/>
    </xf>
    <xf numFmtId="0" fontId="23" fillId="33" borderId="2" xfId="0" applyFont="1" applyFill="1" applyBorder="1" applyAlignment="1" applyProtection="1">
      <alignment horizontal="right"/>
      <protection locked="0"/>
    </xf>
    <xf numFmtId="0" fontId="23" fillId="33" borderId="2" xfId="0" applyFont="1" applyFill="1" applyBorder="1" applyProtection="1">
      <protection locked="0"/>
    </xf>
    <xf numFmtId="44" fontId="23" fillId="33" borderId="2" xfId="29" applyFont="1" applyFill="1" applyBorder="1" applyProtection="1">
      <protection locked="0"/>
    </xf>
    <xf numFmtId="0" fontId="23" fillId="33" borderId="2" xfId="28" applyNumberFormat="1" applyFont="1" applyFill="1" applyBorder="1" applyProtection="1">
      <protection locked="0"/>
    </xf>
    <xf numFmtId="44" fontId="23" fillId="33" borderId="2" xfId="28" applyNumberFormat="1" applyFont="1" applyFill="1" applyBorder="1" applyProtection="1">
      <protection locked="0"/>
    </xf>
    <xf numFmtId="166" fontId="0" fillId="33" borderId="12" xfId="0" applyNumberFormat="1" applyFill="1" applyBorder="1" applyProtection="1">
      <protection locked="0"/>
    </xf>
    <xf numFmtId="0" fontId="0" fillId="33" borderId="12" xfId="0" applyFill="1" applyBorder="1" applyProtection="1">
      <protection locked="0"/>
    </xf>
    <xf numFmtId="44" fontId="0" fillId="33" borderId="12" xfId="29" applyFont="1" applyFill="1" applyBorder="1" applyProtection="1">
      <protection locked="0"/>
    </xf>
    <xf numFmtId="44" fontId="0" fillId="33" borderId="0" xfId="0" applyNumberFormat="1" applyFill="1" applyProtection="1">
      <protection locked="0"/>
    </xf>
    <xf numFmtId="0" fontId="6" fillId="33" borderId="0" xfId="0" applyFont="1" applyFill="1" applyProtection="1">
      <protection locked="0"/>
    </xf>
    <xf numFmtId="0" fontId="6" fillId="33" borderId="12" xfId="0" applyFont="1" applyFill="1" applyBorder="1" applyProtection="1">
      <protection locked="0"/>
    </xf>
    <xf numFmtId="44" fontId="23" fillId="0" borderId="0" xfId="29" applyFont="1" applyFill="1" applyBorder="1" applyProtection="1"/>
    <xf numFmtId="0" fontId="7" fillId="34" borderId="0" xfId="0" applyFont="1" applyFill="1"/>
    <xf numFmtId="0" fontId="47" fillId="0" borderId="0" xfId="0" applyFont="1" applyAlignment="1">
      <alignment wrapText="1"/>
    </xf>
    <xf numFmtId="166" fontId="7" fillId="0" borderId="0" xfId="0" applyNumberFormat="1" applyFont="1"/>
    <xf numFmtId="44" fontId="6" fillId="33" borderId="0" xfId="0" applyNumberFormat="1" applyFont="1" applyFill="1" applyProtection="1">
      <protection locked="0"/>
    </xf>
    <xf numFmtId="0" fontId="6" fillId="0" borderId="0" xfId="0" applyFont="1" applyProtection="1">
      <protection locked="0"/>
    </xf>
    <xf numFmtId="0" fontId="17" fillId="0" borderId="0" xfId="0" applyFont="1"/>
    <xf numFmtId="0" fontId="18" fillId="0" borderId="0" xfId="0" applyFont="1"/>
    <xf numFmtId="14" fontId="18" fillId="0" borderId="0" xfId="0" applyNumberFormat="1" applyFont="1"/>
    <xf numFmtId="0" fontId="19" fillId="0" borderId="0" xfId="0" applyFont="1"/>
    <xf numFmtId="0" fontId="20" fillId="0" borderId="0" xfId="0" applyFont="1"/>
    <xf numFmtId="0" fontId="10" fillId="0" borderId="0" xfId="0" applyFont="1"/>
    <xf numFmtId="0" fontId="18" fillId="35" borderId="0" xfId="0" applyFont="1" applyFill="1" applyAlignment="1">
      <alignment vertical="center"/>
    </xf>
    <xf numFmtId="0" fontId="0" fillId="35" borderId="0" xfId="0" applyFill="1"/>
    <xf numFmtId="0" fontId="18" fillId="34" borderId="0" xfId="0" applyFont="1" applyFill="1"/>
    <xf numFmtId="44" fontId="0" fillId="34" borderId="0" xfId="29" applyFont="1" applyFill="1" applyBorder="1" applyProtection="1"/>
    <xf numFmtId="0" fontId="23" fillId="0" borderId="0" xfId="28" applyNumberFormat="1" applyFont="1" applyBorder="1" applyProtection="1"/>
    <xf numFmtId="0" fontId="7" fillId="35" borderId="0" xfId="0" applyFont="1" applyFill="1"/>
    <xf numFmtId="166" fontId="6" fillId="33" borderId="12" xfId="0" applyNumberFormat="1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65" fontId="0" fillId="33" borderId="0" xfId="0" applyNumberFormat="1" applyFill="1" applyAlignment="1" applyProtection="1">
      <alignment horizontal="center" vertical="center"/>
      <protection locked="0"/>
    </xf>
    <xf numFmtId="165" fontId="6" fillId="33" borderId="0" xfId="0" applyNumberFormat="1" applyFont="1" applyFill="1" applyAlignment="1" applyProtection="1">
      <alignment horizontal="center" vertical="center"/>
      <protection locked="0"/>
    </xf>
    <xf numFmtId="165" fontId="21" fillId="0" borderId="0" xfId="29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</cellXfs>
  <cellStyles count="121">
    <cellStyle name="20% - Accent1" xfId="1" builtinId="30" customBuiltin="1"/>
    <cellStyle name="20% - Accent1 2" xfId="47"/>
    <cellStyle name="20% - Accent1 3" xfId="61"/>
    <cellStyle name="20% - Accent1 4" xfId="75"/>
    <cellStyle name="20% - Accent1 5" xfId="89"/>
    <cellStyle name="20% - Accent1 6" xfId="103"/>
    <cellStyle name="20% - Accent2" xfId="2" builtinId="34" customBuiltin="1"/>
    <cellStyle name="20% - Accent2 2" xfId="49"/>
    <cellStyle name="20% - Accent2 3" xfId="63"/>
    <cellStyle name="20% - Accent2 4" xfId="77"/>
    <cellStyle name="20% - Accent2 5" xfId="91"/>
    <cellStyle name="20% - Accent2 6" xfId="105"/>
    <cellStyle name="20% - Accent3" xfId="3" builtinId="38" customBuiltin="1"/>
    <cellStyle name="20% - Accent3 2" xfId="51"/>
    <cellStyle name="20% - Accent3 3" xfId="65"/>
    <cellStyle name="20% - Accent3 4" xfId="79"/>
    <cellStyle name="20% - Accent3 5" xfId="93"/>
    <cellStyle name="20% - Accent3 6" xfId="107"/>
    <cellStyle name="20% - Accent4" xfId="4" builtinId="42" customBuiltin="1"/>
    <cellStyle name="20% - Accent4 2" xfId="53"/>
    <cellStyle name="20% - Accent4 3" xfId="67"/>
    <cellStyle name="20% - Accent4 4" xfId="81"/>
    <cellStyle name="20% - Accent4 5" xfId="95"/>
    <cellStyle name="20% - Accent4 6" xfId="109"/>
    <cellStyle name="20% - Accent5" xfId="5" builtinId="46" customBuiltin="1"/>
    <cellStyle name="20% - Accent5 2" xfId="55"/>
    <cellStyle name="20% - Accent5 3" xfId="69"/>
    <cellStyle name="20% - Accent5 4" xfId="83"/>
    <cellStyle name="20% - Accent5 5" xfId="97"/>
    <cellStyle name="20% - Accent5 6" xfId="111"/>
    <cellStyle name="20% - Accent6" xfId="6" builtinId="50" customBuiltin="1"/>
    <cellStyle name="20% - Accent6 2" xfId="57"/>
    <cellStyle name="20% - Accent6 3" xfId="71"/>
    <cellStyle name="20% - Accent6 4" xfId="85"/>
    <cellStyle name="20% - Accent6 5" xfId="99"/>
    <cellStyle name="20% - Accent6 6" xfId="113"/>
    <cellStyle name="40% - Accent1" xfId="7" builtinId="31" customBuiltin="1"/>
    <cellStyle name="40% - Accent1 2" xfId="48"/>
    <cellStyle name="40% - Accent1 3" xfId="62"/>
    <cellStyle name="40% - Accent1 4" xfId="76"/>
    <cellStyle name="40% - Accent1 5" xfId="90"/>
    <cellStyle name="40% - Accent1 6" xfId="104"/>
    <cellStyle name="40% - Accent2" xfId="8" builtinId="35" customBuiltin="1"/>
    <cellStyle name="40% - Accent2 2" xfId="50"/>
    <cellStyle name="40% - Accent2 3" xfId="64"/>
    <cellStyle name="40% - Accent2 4" xfId="78"/>
    <cellStyle name="40% - Accent2 5" xfId="92"/>
    <cellStyle name="40% - Accent2 6" xfId="106"/>
    <cellStyle name="40% - Accent3" xfId="9" builtinId="39" customBuiltin="1"/>
    <cellStyle name="40% - Accent3 2" xfId="52"/>
    <cellStyle name="40% - Accent3 3" xfId="66"/>
    <cellStyle name="40% - Accent3 4" xfId="80"/>
    <cellStyle name="40% - Accent3 5" xfId="94"/>
    <cellStyle name="40% - Accent3 6" xfId="108"/>
    <cellStyle name="40% - Accent4" xfId="10" builtinId="43" customBuiltin="1"/>
    <cellStyle name="40% - Accent4 2" xfId="54"/>
    <cellStyle name="40% - Accent4 3" xfId="68"/>
    <cellStyle name="40% - Accent4 4" xfId="82"/>
    <cellStyle name="40% - Accent4 5" xfId="96"/>
    <cellStyle name="40% - Accent4 6" xfId="110"/>
    <cellStyle name="40% - Accent5" xfId="11" builtinId="47" customBuiltin="1"/>
    <cellStyle name="40% - Accent5 2" xfId="56"/>
    <cellStyle name="40% - Accent5 3" xfId="70"/>
    <cellStyle name="40% - Accent5 4" xfId="84"/>
    <cellStyle name="40% - Accent5 5" xfId="98"/>
    <cellStyle name="40% - Accent5 6" xfId="112"/>
    <cellStyle name="40% - Accent6" xfId="12" builtinId="51" customBuiltin="1"/>
    <cellStyle name="40% - Accent6 2" xfId="58"/>
    <cellStyle name="40% - Accent6 3" xfId="72"/>
    <cellStyle name="40% - Accent6 4" xfId="86"/>
    <cellStyle name="40% - Accent6 5" xfId="100"/>
    <cellStyle name="40% - Accent6 6" xfId="114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Followed Hyperlink" xfId="116" builtinId="9" hidden="1"/>
    <cellStyle name="Followed Hyperlink" xfId="118" builtinId="9" hidden="1"/>
    <cellStyle name="Followed Hyperlink" xfId="120" builtinId="9" hidde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115" builtinId="8" hidden="1"/>
    <cellStyle name="Hyperlink" xfId="117" builtinId="8" hidden="1"/>
    <cellStyle name="Hyperlink" xfId="119" builtinId="8" hidde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3"/>
    <cellStyle name="Normal 3" xfId="45"/>
    <cellStyle name="Normal 4" xfId="59"/>
    <cellStyle name="Normal 5" xfId="73"/>
    <cellStyle name="Normal 6" xfId="87"/>
    <cellStyle name="Normal 7" xfId="101"/>
    <cellStyle name="Note 2" xfId="44"/>
    <cellStyle name="Note 3" xfId="46"/>
    <cellStyle name="Note 4" xfId="60"/>
    <cellStyle name="Note 5" xfId="74"/>
    <cellStyle name="Note 6" xfId="88"/>
    <cellStyle name="Note 7" xfId="102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40"/>
  <sheetViews>
    <sheetView tabSelected="1" zoomScaleSheetLayoutView="100" workbookViewId="0">
      <selection activeCell="C3" sqref="C3"/>
    </sheetView>
  </sheetViews>
  <sheetFormatPr defaultColWidth="8.85546875" defaultRowHeight="12.75"/>
  <cols>
    <col min="1" max="1" width="50" customWidth="1"/>
    <col min="2" max="2" width="17.28515625" customWidth="1"/>
    <col min="3" max="3" width="47.28515625" customWidth="1"/>
  </cols>
  <sheetData>
    <row r="1" spans="1:37" ht="23.25">
      <c r="A1" s="61" t="s">
        <v>0</v>
      </c>
      <c r="C1" s="27"/>
    </row>
    <row r="2" spans="1:37">
      <c r="C2" s="31" t="s">
        <v>205</v>
      </c>
    </row>
    <row r="3" spans="1:37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39" thickBot="1">
      <c r="A4" s="52" t="s">
        <v>72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3.5" thickBot="1">
      <c r="A5" s="9" t="s">
        <v>1</v>
      </c>
      <c r="B5" s="38">
        <v>44993</v>
      </c>
      <c r="C5" s="5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3.5" thickBot="1">
      <c r="A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3.5" thickBot="1">
      <c r="A7" s="9" t="s">
        <v>68</v>
      </c>
      <c r="B7" s="39" t="s">
        <v>80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3.5" thickBot="1">
      <c r="A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3.5" thickBot="1">
      <c r="A9" s="9" t="s">
        <v>35</v>
      </c>
      <c r="B9" s="40">
        <v>79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1" customHeight="1" thickBot="1">
      <c r="A10" s="62" t="s">
        <v>57</v>
      </c>
      <c r="B10" s="6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3.5" thickBot="1">
      <c r="A11" s="9" t="s">
        <v>2</v>
      </c>
      <c r="B11" s="41">
        <v>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3.5" thickBot="1">
      <c r="A12" s="9"/>
      <c r="B12" s="1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13.5" thickBot="1">
      <c r="A13" s="9" t="s">
        <v>56</v>
      </c>
      <c r="B13" s="41">
        <f>B30</f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21.75" customHeight="1" thickBot="1">
      <c r="A14" s="64" t="s">
        <v>58</v>
      </c>
      <c r="B14" s="6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13.5" thickBot="1">
      <c r="A15" s="9" t="s">
        <v>61</v>
      </c>
      <c r="B15" s="42">
        <v>0</v>
      </c>
      <c r="C15" s="55" t="s">
        <v>100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13.5" thickBot="1">
      <c r="A16" s="9"/>
      <c r="B16" s="6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13.5" thickBot="1">
      <c r="A17" s="9" t="s">
        <v>78</v>
      </c>
      <c r="B17" s="43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>
      <c r="A18" s="9"/>
      <c r="B18" s="6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>
      <c r="A19" s="9" t="s">
        <v>64</v>
      </c>
      <c r="B19" s="36">
        <f>B15*B17</f>
        <v>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>
      <c r="A21" s="9" t="s">
        <v>62</v>
      </c>
      <c r="B21" s="35">
        <f>Winners!D2</f>
        <v>1865</v>
      </c>
      <c r="C21" s="5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>
      <c r="A22" s="9"/>
      <c r="B22" s="1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>
      <c r="A23" s="9" t="s">
        <v>21</v>
      </c>
      <c r="B23" s="50">
        <f>B36</f>
        <v>0</v>
      </c>
      <c r="C23" s="55" t="s">
        <v>99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A24" s="9"/>
      <c r="B24" s="3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>
      <c r="A25" s="9" t="s">
        <v>38</v>
      </c>
      <c r="B25" s="50">
        <f>B44</f>
        <v>0</v>
      </c>
      <c r="C25" s="5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>
      <c r="A27" s="9" t="s">
        <v>59</v>
      </c>
      <c r="B27" s="50">
        <f>B50</f>
        <v>0</v>
      </c>
      <c r="C27" s="5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>
      <c r="A29" s="9" t="s">
        <v>33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>
      <c r="A30" s="67" t="s">
        <v>69</v>
      </c>
      <c r="B30" s="11">
        <f>SUM(B31:B34)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>
      <c r="A31" s="48"/>
      <c r="B31" s="4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>
      <c r="A32" s="48"/>
      <c r="B32" s="54"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>
      <c r="A33" s="48"/>
      <c r="B33" s="4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>
      <c r="A34" s="48"/>
      <c r="B34" s="4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51" t="s">
        <v>70</v>
      </c>
      <c r="B36" s="53">
        <f>SUM(B37:B43)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>
      <c r="A37" s="49"/>
      <c r="B37" s="68"/>
      <c r="C37" s="5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>
      <c r="A38" s="49"/>
      <c r="B38" s="4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>
      <c r="A39" s="45"/>
      <c r="B39" s="4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>
      <c r="A40" s="45"/>
      <c r="B40" s="4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>
      <c r="A41" s="45"/>
      <c r="B41" s="4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42" s="45"/>
      <c r="B42" s="4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>
      <c r="A43" s="45"/>
      <c r="B43" s="46"/>
      <c r="C43" s="3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>
      <c r="A44" s="51" t="s">
        <v>71</v>
      </c>
      <c r="B44" s="12">
        <f>SUM(B45:B48)</f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>
      <c r="A45" s="49"/>
      <c r="B45" s="46"/>
      <c r="C45" s="5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>
      <c r="A46" s="49"/>
      <c r="B46" s="4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>
      <c r="A47" s="45"/>
      <c r="B47" s="4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>
      <c r="A48" s="45"/>
      <c r="B48" s="4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>
      <c r="A49" s="45"/>
      <c r="B49" s="4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>
      <c r="A50" s="51" t="s">
        <v>59</v>
      </c>
      <c r="B50" s="12">
        <f>SUM(B51:B54)</f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>
      <c r="A51" s="45"/>
      <c r="B51" s="4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>
      <c r="A52" s="49"/>
      <c r="B52" s="4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>
      <c r="A53" s="45"/>
      <c r="B53" s="4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>
      <c r="A54" s="45"/>
      <c r="B54" s="4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>
      <c r="A55" s="1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>
      <c r="A56" s="1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>
      <c r="A57" s="1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>
      <c r="A58" s="16"/>
      <c r="B58" s="4"/>
    </row>
    <row r="59" spans="1:37">
      <c r="A59" s="16"/>
      <c r="B59" s="4"/>
    </row>
    <row r="60" spans="1:37">
      <c r="A60" s="16"/>
      <c r="B60" s="4"/>
    </row>
    <row r="61" spans="1:37">
      <c r="A61" s="16"/>
      <c r="B61" s="4"/>
    </row>
    <row r="62" spans="1:37">
      <c r="A62" s="16"/>
      <c r="B62" s="4"/>
    </row>
    <row r="63" spans="1:37">
      <c r="A63" s="16"/>
      <c r="B63" s="4"/>
    </row>
    <row r="64" spans="1:37">
      <c r="A64" s="16"/>
      <c r="B64" s="4"/>
    </row>
    <row r="65" spans="1:2">
      <c r="A65" s="16"/>
      <c r="B65" s="4"/>
    </row>
    <row r="66" spans="1:2">
      <c r="A66" s="16"/>
      <c r="B66" s="4"/>
    </row>
    <row r="67" spans="1:2">
      <c r="A67" s="16"/>
      <c r="B67" s="4"/>
    </row>
    <row r="68" spans="1:2">
      <c r="A68" s="16"/>
      <c r="B68" s="4"/>
    </row>
    <row r="69" spans="1:2">
      <c r="A69" s="16"/>
      <c r="B69" s="4"/>
    </row>
    <row r="70" spans="1:2">
      <c r="A70" s="16"/>
      <c r="B70" s="4"/>
    </row>
    <row r="71" spans="1:2">
      <c r="A71" s="16"/>
      <c r="B71" s="4"/>
    </row>
    <row r="72" spans="1:2">
      <c r="A72" s="16"/>
      <c r="B72" s="4"/>
    </row>
    <row r="73" spans="1:2">
      <c r="A73" s="16"/>
      <c r="B73" s="4"/>
    </row>
    <row r="74" spans="1:2">
      <c r="A74" s="16"/>
      <c r="B74" s="4"/>
    </row>
    <row r="75" spans="1:2">
      <c r="A75" s="16"/>
      <c r="B75" s="4"/>
    </row>
    <row r="76" spans="1:2">
      <c r="A76" s="16"/>
      <c r="B76" s="4"/>
    </row>
    <row r="77" spans="1:2">
      <c r="A77" s="16"/>
      <c r="B77" s="4"/>
    </row>
    <row r="78" spans="1:2">
      <c r="A78" s="16"/>
      <c r="B78" s="4"/>
    </row>
    <row r="79" spans="1:2">
      <c r="A79" s="16"/>
      <c r="B79" s="4"/>
    </row>
    <row r="80" spans="1:2">
      <c r="A80" s="16"/>
      <c r="B80" s="4"/>
    </row>
    <row r="81" spans="1:2">
      <c r="A81" s="16"/>
      <c r="B81" s="4"/>
    </row>
    <row r="82" spans="1:2">
      <c r="A82" s="16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</sheetData>
  <sheetProtection password="CA35" sheet="1" objects="1" scenarios="1" selectLockedCells="1"/>
  <phoneticPr fontId="0" type="noConversion"/>
  <pageMargins left="0.75" right="0.75" top="1" bottom="1" header="0.5" footer="0.5"/>
  <pageSetup orientation="portrait" horizontalDpi="4294967293" vertic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G115"/>
  <sheetViews>
    <sheetView zoomScaleSheetLayoutView="70" workbookViewId="0">
      <selection activeCell="D3" sqref="D3"/>
    </sheetView>
  </sheetViews>
  <sheetFormatPr defaultColWidth="8.85546875" defaultRowHeight="12.75"/>
  <cols>
    <col min="1" max="1" width="9.7109375" customWidth="1"/>
    <col min="2" max="2" width="10.140625" style="28" customWidth="1"/>
    <col min="3" max="3" width="19.7109375" customWidth="1"/>
    <col min="4" max="4" width="16.28515625" style="74" customWidth="1"/>
    <col min="5" max="5" width="25.42578125" customWidth="1"/>
  </cols>
  <sheetData>
    <row r="2" spans="1:7" ht="18">
      <c r="C2" s="7" t="s">
        <v>25</v>
      </c>
      <c r="D2" s="72">
        <f>SUM(D9:D60)</f>
        <v>1865</v>
      </c>
      <c r="E2" s="7"/>
    </row>
    <row r="3" spans="1:7" ht="15.75">
      <c r="D3" s="73">
        <f>+'Input Form'!B5</f>
        <v>44993</v>
      </c>
      <c r="E3" s="6"/>
    </row>
    <row r="4" spans="1:7" ht="15.75">
      <c r="C4" s="5" t="str">
        <f>+'Input Form'!B7</f>
        <v>Captain's Choice</v>
      </c>
      <c r="D4" s="73"/>
      <c r="E4" s="5"/>
    </row>
    <row r="5" spans="1:7" ht="15.75">
      <c r="E5" s="5"/>
    </row>
    <row r="6" spans="1:7" ht="15.75">
      <c r="C6" s="5" t="s">
        <v>29</v>
      </c>
      <c r="D6" s="73"/>
      <c r="E6" s="5"/>
    </row>
    <row r="7" spans="1:7" ht="15.75">
      <c r="C7" s="5"/>
      <c r="D7" s="73"/>
      <c r="E7" s="5"/>
    </row>
    <row r="8" spans="1:7">
      <c r="A8" t="s">
        <v>41</v>
      </c>
      <c r="B8" t="s">
        <v>39</v>
      </c>
      <c r="C8" t="s">
        <v>40</v>
      </c>
      <c r="D8" s="74" t="s">
        <v>42</v>
      </c>
      <c r="E8" t="s">
        <v>43</v>
      </c>
      <c r="G8" s="33"/>
    </row>
    <row r="9" spans="1:7">
      <c r="A9" s="30">
        <v>2128</v>
      </c>
      <c r="B9" s="4" t="s">
        <v>101</v>
      </c>
      <c r="C9" s="69" t="s">
        <v>102</v>
      </c>
      <c r="D9" s="70">
        <v>75</v>
      </c>
      <c r="E9" s="37" t="s">
        <v>82</v>
      </c>
      <c r="F9" s="37"/>
    </row>
    <row r="10" spans="1:7">
      <c r="A10" s="30">
        <v>1799</v>
      </c>
      <c r="B10" s="4" t="s">
        <v>103</v>
      </c>
      <c r="C10" s="69" t="s">
        <v>104</v>
      </c>
      <c r="D10" s="70">
        <v>75</v>
      </c>
      <c r="E10" s="37" t="s">
        <v>82</v>
      </c>
      <c r="F10" s="37"/>
    </row>
    <row r="11" spans="1:7">
      <c r="A11" s="30">
        <v>6890</v>
      </c>
      <c r="B11" s="4" t="s">
        <v>55</v>
      </c>
      <c r="C11" s="69" t="s">
        <v>87</v>
      </c>
      <c r="D11" s="70">
        <v>75</v>
      </c>
      <c r="E11" s="37" t="s">
        <v>82</v>
      </c>
      <c r="F11" s="37"/>
    </row>
    <row r="12" spans="1:7">
      <c r="A12" s="30">
        <v>7194</v>
      </c>
      <c r="B12" s="4" t="s">
        <v>105</v>
      </c>
      <c r="C12" s="69" t="s">
        <v>106</v>
      </c>
      <c r="D12" s="70">
        <v>75</v>
      </c>
      <c r="E12" s="37" t="s">
        <v>82</v>
      </c>
      <c r="F12" s="37"/>
    </row>
    <row r="13" spans="1:7">
      <c r="A13" s="30">
        <v>6812</v>
      </c>
      <c r="B13" s="4" t="s">
        <v>107</v>
      </c>
      <c r="C13" s="69" t="s">
        <v>108</v>
      </c>
      <c r="D13" s="70">
        <v>65</v>
      </c>
      <c r="E13" s="37" t="s">
        <v>83</v>
      </c>
      <c r="F13" s="37"/>
    </row>
    <row r="14" spans="1:7">
      <c r="A14" s="30">
        <v>11801</v>
      </c>
      <c r="B14" s="4" t="s">
        <v>90</v>
      </c>
      <c r="C14" s="69" t="s">
        <v>109</v>
      </c>
      <c r="D14" s="70">
        <v>65</v>
      </c>
      <c r="E14" s="37" t="s">
        <v>83</v>
      </c>
      <c r="F14" s="37"/>
    </row>
    <row r="15" spans="1:7">
      <c r="A15" s="30">
        <v>5102</v>
      </c>
      <c r="B15" s="4" t="s">
        <v>110</v>
      </c>
      <c r="C15" s="69" t="s">
        <v>111</v>
      </c>
      <c r="D15" s="70">
        <v>65</v>
      </c>
      <c r="E15" s="37" t="s">
        <v>83</v>
      </c>
      <c r="F15" s="37"/>
    </row>
    <row r="16" spans="1:7">
      <c r="A16" s="30">
        <v>8541</v>
      </c>
      <c r="B16" s="4" t="s">
        <v>112</v>
      </c>
      <c r="C16" s="69" t="s">
        <v>113</v>
      </c>
      <c r="D16" s="70">
        <v>47.5</v>
      </c>
      <c r="E16" s="37" t="s">
        <v>84</v>
      </c>
      <c r="F16" s="37"/>
    </row>
    <row r="17" spans="1:6">
      <c r="A17" s="30">
        <v>7207</v>
      </c>
      <c r="B17" s="4" t="s">
        <v>88</v>
      </c>
      <c r="C17" s="69" t="s">
        <v>114</v>
      </c>
      <c r="D17" s="70">
        <v>47.5</v>
      </c>
      <c r="E17" s="37" t="s">
        <v>84</v>
      </c>
      <c r="F17" s="37"/>
    </row>
    <row r="18" spans="1:6">
      <c r="A18" s="30">
        <v>9024</v>
      </c>
      <c r="B18" s="4" t="s">
        <v>115</v>
      </c>
      <c r="C18" s="69" t="s">
        <v>116</v>
      </c>
      <c r="D18" s="70">
        <v>47.5</v>
      </c>
      <c r="E18" s="37" t="s">
        <v>84</v>
      </c>
      <c r="F18" s="37"/>
    </row>
    <row r="19" spans="1:6">
      <c r="A19" s="30">
        <v>7965</v>
      </c>
      <c r="B19" s="4" t="s">
        <v>49</v>
      </c>
      <c r="C19" s="69" t="s">
        <v>117</v>
      </c>
      <c r="D19" s="70">
        <v>47.5</v>
      </c>
      <c r="E19" s="37" t="s">
        <v>84</v>
      </c>
      <c r="F19" s="37"/>
    </row>
    <row r="20" spans="1:6">
      <c r="A20" s="30">
        <v>1217</v>
      </c>
      <c r="B20" s="4" t="s">
        <v>118</v>
      </c>
      <c r="C20" s="69" t="s">
        <v>119</v>
      </c>
      <c r="D20" s="70">
        <v>47.5</v>
      </c>
      <c r="E20" s="37" t="s">
        <v>84</v>
      </c>
      <c r="F20" s="37"/>
    </row>
    <row r="21" spans="1:6">
      <c r="A21" s="30">
        <v>11209</v>
      </c>
      <c r="B21" s="4" t="s">
        <v>120</v>
      </c>
      <c r="C21" s="69" t="s">
        <v>121</v>
      </c>
      <c r="D21" s="70">
        <v>47.5</v>
      </c>
      <c r="E21" s="37" t="s">
        <v>84</v>
      </c>
      <c r="F21" s="37"/>
    </row>
    <row r="22" spans="1:6">
      <c r="A22" s="30">
        <v>5973</v>
      </c>
      <c r="B22" s="4" t="s">
        <v>47</v>
      </c>
      <c r="C22" s="69" t="s">
        <v>122</v>
      </c>
      <c r="D22" s="70">
        <v>47.5</v>
      </c>
      <c r="E22" s="37" t="s">
        <v>84</v>
      </c>
      <c r="F22" s="37"/>
    </row>
    <row r="23" spans="1:6">
      <c r="A23" s="30">
        <v>9056</v>
      </c>
      <c r="B23" s="4" t="s">
        <v>123</v>
      </c>
      <c r="C23" s="69" t="s">
        <v>124</v>
      </c>
      <c r="D23" s="70">
        <v>47.5</v>
      </c>
      <c r="E23" s="37" t="s">
        <v>84</v>
      </c>
      <c r="F23" s="37"/>
    </row>
    <row r="24" spans="1:6">
      <c r="A24" s="30">
        <v>1793</v>
      </c>
      <c r="B24" s="4" t="s">
        <v>46</v>
      </c>
      <c r="C24" s="69" t="s">
        <v>92</v>
      </c>
      <c r="D24" s="70">
        <v>47.5</v>
      </c>
      <c r="E24" s="48" t="s">
        <v>84</v>
      </c>
      <c r="F24" s="37"/>
    </row>
    <row r="25" spans="1:6">
      <c r="A25" s="30">
        <v>8942</v>
      </c>
      <c r="B25" s="4" t="s">
        <v>125</v>
      </c>
      <c r="C25" s="69" t="s">
        <v>126</v>
      </c>
      <c r="D25" s="70">
        <v>47.5</v>
      </c>
      <c r="E25" s="48" t="s">
        <v>84</v>
      </c>
      <c r="F25" s="37"/>
    </row>
    <row r="26" spans="1:6">
      <c r="A26" s="30">
        <v>5218</v>
      </c>
      <c r="B26" s="4" t="s">
        <v>127</v>
      </c>
      <c r="C26" s="69" t="s">
        <v>128</v>
      </c>
      <c r="D26" s="70">
        <v>47.5</v>
      </c>
      <c r="E26" s="48" t="s">
        <v>84</v>
      </c>
      <c r="F26" s="37"/>
    </row>
    <row r="27" spans="1:6">
      <c r="A27" s="30">
        <v>9425</v>
      </c>
      <c r="B27" s="4" t="s">
        <v>48</v>
      </c>
      <c r="C27" s="69" t="s">
        <v>97</v>
      </c>
      <c r="D27" s="70">
        <v>47.5</v>
      </c>
      <c r="E27" s="48" t="s">
        <v>84</v>
      </c>
      <c r="F27" s="37"/>
    </row>
    <row r="28" spans="1:6">
      <c r="A28" s="30">
        <v>9400</v>
      </c>
      <c r="B28" s="4" t="s">
        <v>129</v>
      </c>
      <c r="C28" s="69" t="s">
        <v>130</v>
      </c>
      <c r="D28" s="70">
        <v>38.75</v>
      </c>
      <c r="E28" s="48" t="s">
        <v>159</v>
      </c>
      <c r="F28" s="37"/>
    </row>
    <row r="29" spans="1:6">
      <c r="A29" s="30">
        <v>5736</v>
      </c>
      <c r="B29" s="4" t="s">
        <v>85</v>
      </c>
      <c r="C29" s="69" t="s">
        <v>86</v>
      </c>
      <c r="D29" s="70">
        <v>38.75</v>
      </c>
      <c r="E29" s="48" t="s">
        <v>159</v>
      </c>
      <c r="F29" s="37"/>
    </row>
    <row r="30" spans="1:6">
      <c r="A30" s="30">
        <v>9276</v>
      </c>
      <c r="B30" s="4" t="s">
        <v>131</v>
      </c>
      <c r="C30" s="69" t="s">
        <v>132</v>
      </c>
      <c r="D30" s="70">
        <v>38.75</v>
      </c>
      <c r="E30" s="48" t="s">
        <v>159</v>
      </c>
      <c r="F30" s="37"/>
    </row>
    <row r="31" spans="1:6">
      <c r="A31" s="30">
        <v>3893</v>
      </c>
      <c r="B31" s="4" t="s">
        <v>88</v>
      </c>
      <c r="C31" s="69" t="s">
        <v>89</v>
      </c>
      <c r="D31" s="70">
        <v>38.75</v>
      </c>
      <c r="E31" s="48" t="s">
        <v>159</v>
      </c>
      <c r="F31" s="37"/>
    </row>
    <row r="32" spans="1:6">
      <c r="A32" s="30">
        <v>7483</v>
      </c>
      <c r="B32" s="4" t="s">
        <v>133</v>
      </c>
      <c r="C32" s="69" t="s">
        <v>134</v>
      </c>
      <c r="D32" s="70">
        <v>38.75</v>
      </c>
      <c r="E32" s="48" t="s">
        <v>159</v>
      </c>
      <c r="F32" s="37"/>
    </row>
    <row r="33" spans="1:6">
      <c r="A33" s="30">
        <v>5321</v>
      </c>
      <c r="B33" s="4" t="s">
        <v>135</v>
      </c>
      <c r="C33" s="69" t="s">
        <v>136</v>
      </c>
      <c r="D33" s="70">
        <v>38.75</v>
      </c>
      <c r="E33" s="37" t="s">
        <v>159</v>
      </c>
      <c r="F33" s="37"/>
    </row>
    <row r="34" spans="1:6">
      <c r="A34" s="30">
        <v>1644</v>
      </c>
      <c r="B34" s="4" t="s">
        <v>88</v>
      </c>
      <c r="C34" s="69" t="s">
        <v>137</v>
      </c>
      <c r="D34" s="70">
        <v>38.75</v>
      </c>
      <c r="E34" s="37" t="s">
        <v>159</v>
      </c>
      <c r="F34" s="37"/>
    </row>
    <row r="35" spans="1:6">
      <c r="A35" s="30">
        <v>4028</v>
      </c>
      <c r="B35" s="4" t="s">
        <v>88</v>
      </c>
      <c r="C35" s="69" t="s">
        <v>138</v>
      </c>
      <c r="D35" s="70">
        <v>38.75</v>
      </c>
      <c r="E35" s="37" t="s">
        <v>159</v>
      </c>
      <c r="F35" s="37"/>
    </row>
    <row r="36" spans="1:6">
      <c r="A36" s="30">
        <v>11372</v>
      </c>
      <c r="B36" s="4" t="s">
        <v>139</v>
      </c>
      <c r="C36" s="69" t="s">
        <v>140</v>
      </c>
      <c r="D36" s="70">
        <v>32.5</v>
      </c>
      <c r="E36" s="48" t="s">
        <v>160</v>
      </c>
      <c r="F36" s="37"/>
    </row>
    <row r="37" spans="1:6">
      <c r="A37" s="30">
        <v>6912</v>
      </c>
      <c r="B37" s="4" t="s">
        <v>141</v>
      </c>
      <c r="C37" s="69" t="s">
        <v>142</v>
      </c>
      <c r="D37" s="70">
        <v>32.5</v>
      </c>
      <c r="E37" s="48" t="s">
        <v>160</v>
      </c>
      <c r="F37" s="37"/>
    </row>
    <row r="38" spans="1:6">
      <c r="A38" s="30">
        <v>8934</v>
      </c>
      <c r="B38" s="4" t="s">
        <v>46</v>
      </c>
      <c r="C38" s="69" t="s">
        <v>143</v>
      </c>
      <c r="D38" s="70">
        <v>32.5</v>
      </c>
      <c r="E38" s="37" t="s">
        <v>160</v>
      </c>
      <c r="F38" s="37"/>
    </row>
    <row r="39" spans="1:6">
      <c r="A39" s="30">
        <v>9161</v>
      </c>
      <c r="B39" s="4" t="s">
        <v>50</v>
      </c>
      <c r="C39" s="69" t="s">
        <v>81</v>
      </c>
      <c r="D39" s="70">
        <v>32.5</v>
      </c>
      <c r="E39" s="37" t="s">
        <v>160</v>
      </c>
      <c r="F39" s="37"/>
    </row>
    <row r="40" spans="1:6">
      <c r="A40" s="30">
        <v>5633</v>
      </c>
      <c r="B40" s="4" t="s">
        <v>144</v>
      </c>
      <c r="C40" s="69" t="s">
        <v>145</v>
      </c>
      <c r="D40" s="70">
        <v>32.5</v>
      </c>
      <c r="E40" s="37" t="s">
        <v>160</v>
      </c>
      <c r="F40" s="37"/>
    </row>
    <row r="41" spans="1:6">
      <c r="A41" s="30">
        <v>1669</v>
      </c>
      <c r="B41" s="4" t="s">
        <v>146</v>
      </c>
      <c r="C41" s="69" t="s">
        <v>147</v>
      </c>
      <c r="D41" s="70">
        <v>32.5</v>
      </c>
      <c r="E41" s="37" t="s">
        <v>160</v>
      </c>
      <c r="F41" s="37"/>
    </row>
    <row r="42" spans="1:6">
      <c r="A42" s="30">
        <v>1606</v>
      </c>
      <c r="B42" s="4" t="s">
        <v>148</v>
      </c>
      <c r="C42" s="69" t="s">
        <v>149</v>
      </c>
      <c r="D42" s="70">
        <v>32.5</v>
      </c>
      <c r="E42" s="37" t="s">
        <v>160</v>
      </c>
      <c r="F42" s="37"/>
    </row>
    <row r="43" spans="1:6">
      <c r="A43" s="30">
        <v>11671</v>
      </c>
      <c r="B43" s="4" t="s">
        <v>150</v>
      </c>
      <c r="C43" s="69" t="s">
        <v>151</v>
      </c>
      <c r="D43" s="70">
        <v>32.5</v>
      </c>
      <c r="E43" s="37" t="s">
        <v>160</v>
      </c>
      <c r="F43" s="37"/>
    </row>
    <row r="44" spans="1:6">
      <c r="A44" s="30">
        <v>3930</v>
      </c>
      <c r="B44" s="4" t="s">
        <v>152</v>
      </c>
      <c r="C44" s="69" t="s">
        <v>153</v>
      </c>
      <c r="D44" s="70">
        <v>32.5</v>
      </c>
      <c r="E44" s="37" t="s">
        <v>160</v>
      </c>
      <c r="F44" s="37"/>
    </row>
    <row r="45" spans="1:6">
      <c r="A45" s="30">
        <v>6874</v>
      </c>
      <c r="B45" s="4" t="s">
        <v>129</v>
      </c>
      <c r="C45" s="69" t="s">
        <v>154</v>
      </c>
      <c r="D45" s="70">
        <v>32.5</v>
      </c>
      <c r="E45" s="37" t="s">
        <v>160</v>
      </c>
      <c r="F45" s="37"/>
    </row>
    <row r="46" spans="1:6">
      <c r="A46" s="30">
        <v>6556</v>
      </c>
      <c r="B46" s="4" t="s">
        <v>155</v>
      </c>
      <c r="C46" s="69" t="s">
        <v>156</v>
      </c>
      <c r="D46" s="70">
        <v>32.5</v>
      </c>
      <c r="E46" s="37" t="s">
        <v>160</v>
      </c>
      <c r="F46" s="37"/>
    </row>
    <row r="47" spans="1:6">
      <c r="A47" s="30">
        <v>3864</v>
      </c>
      <c r="B47" s="4" t="s">
        <v>157</v>
      </c>
      <c r="C47" s="69" t="s">
        <v>158</v>
      </c>
      <c r="D47" s="70">
        <v>32.5</v>
      </c>
      <c r="E47" s="37" t="s">
        <v>160</v>
      </c>
      <c r="F47" s="37"/>
    </row>
    <row r="48" spans="1:6">
      <c r="A48" s="30">
        <v>11356</v>
      </c>
      <c r="B48" s="4" t="s">
        <v>101</v>
      </c>
      <c r="C48" s="69" t="s">
        <v>187</v>
      </c>
      <c r="D48" s="71">
        <v>25</v>
      </c>
      <c r="E48" s="37" t="s">
        <v>204</v>
      </c>
      <c r="F48" s="37"/>
    </row>
    <row r="49" spans="1:6">
      <c r="A49" s="30">
        <v>11209</v>
      </c>
      <c r="B49" s="4" t="s">
        <v>120</v>
      </c>
      <c r="C49" s="69" t="s">
        <v>121</v>
      </c>
      <c r="D49" s="70">
        <v>25</v>
      </c>
      <c r="E49" s="37" t="s">
        <v>204</v>
      </c>
      <c r="F49" s="37"/>
    </row>
    <row r="50" spans="1:6">
      <c r="A50" s="30">
        <v>3900</v>
      </c>
      <c r="B50" s="4" t="s">
        <v>198</v>
      </c>
      <c r="C50" s="69" t="s">
        <v>199</v>
      </c>
      <c r="D50" s="70">
        <v>25</v>
      </c>
      <c r="E50" s="37" t="s">
        <v>204</v>
      </c>
      <c r="F50" s="37"/>
    </row>
    <row r="51" spans="1:6">
      <c r="A51" s="30">
        <v>2013</v>
      </c>
      <c r="B51" s="4" t="s">
        <v>182</v>
      </c>
      <c r="C51" s="69" t="s">
        <v>181</v>
      </c>
      <c r="D51" s="70">
        <v>25</v>
      </c>
      <c r="E51" s="37" t="s">
        <v>204</v>
      </c>
      <c r="F51" s="37"/>
    </row>
    <row r="52" spans="1:6">
      <c r="A52" s="30"/>
      <c r="B52" s="4"/>
      <c r="C52" s="69"/>
      <c r="D52" s="70"/>
      <c r="E52" s="37"/>
      <c r="F52" s="37"/>
    </row>
    <row r="53" spans="1:6">
      <c r="A53" s="30"/>
      <c r="B53" s="4"/>
      <c r="C53" s="69"/>
      <c r="D53" s="70"/>
      <c r="E53" s="37"/>
      <c r="F53" s="37"/>
    </row>
    <row r="54" spans="1:6">
      <c r="A54" s="30"/>
      <c r="B54" s="4"/>
      <c r="C54" s="69"/>
      <c r="D54" s="70"/>
      <c r="E54" s="37"/>
      <c r="F54" s="37"/>
    </row>
    <row r="55" spans="1:6">
      <c r="A55" s="30"/>
      <c r="B55" s="4"/>
      <c r="C55" s="69"/>
      <c r="D55" s="70"/>
      <c r="E55" s="37"/>
      <c r="F55" s="37"/>
    </row>
    <row r="56" spans="1:6">
      <c r="A56" s="30"/>
      <c r="B56" s="4"/>
      <c r="C56" s="69"/>
      <c r="D56" s="70"/>
      <c r="E56" s="37"/>
      <c r="F56" s="37"/>
    </row>
    <row r="57" spans="1:6">
      <c r="A57" s="30"/>
      <c r="B57" s="4"/>
      <c r="C57" s="69"/>
      <c r="D57" s="70"/>
      <c r="E57" s="37"/>
      <c r="F57" s="37"/>
    </row>
    <row r="58" spans="1:6">
      <c r="A58" s="30"/>
      <c r="B58" s="4"/>
      <c r="C58" s="69"/>
      <c r="D58" s="70"/>
      <c r="E58" s="37"/>
      <c r="F58" s="37"/>
    </row>
    <row r="59" spans="1:6">
      <c r="A59" s="30"/>
      <c r="B59" s="4"/>
      <c r="C59" s="69"/>
      <c r="D59" s="70"/>
      <c r="E59" s="37"/>
      <c r="F59" s="37"/>
    </row>
    <row r="60" spans="1:6">
      <c r="A60" s="30"/>
      <c r="B60" s="4"/>
      <c r="C60" s="69"/>
      <c r="D60" s="70"/>
      <c r="E60" s="37"/>
      <c r="F60" s="37"/>
    </row>
    <row r="61" spans="1:6">
      <c r="A61" s="30"/>
      <c r="B61" s="4"/>
      <c r="C61" s="69"/>
      <c r="D61" s="70"/>
      <c r="E61" s="37"/>
      <c r="F61" s="37"/>
    </row>
    <row r="62" spans="1:6">
      <c r="A62" s="30"/>
      <c r="B62" s="4"/>
      <c r="C62" s="69"/>
      <c r="D62" s="70"/>
      <c r="E62" s="37"/>
      <c r="F62" s="37"/>
    </row>
    <row r="63" spans="1:6">
      <c r="A63" s="30"/>
      <c r="B63" s="4"/>
      <c r="C63" s="69"/>
      <c r="D63" s="70"/>
      <c r="E63" s="37"/>
      <c r="F63" s="37"/>
    </row>
    <row r="64" spans="1:6">
      <c r="A64" s="30"/>
      <c r="B64" s="4"/>
      <c r="C64" s="69"/>
      <c r="D64" s="70"/>
      <c r="E64" s="37"/>
      <c r="F64" s="37"/>
    </row>
    <row r="65" spans="1:6">
      <c r="A65" s="4"/>
      <c r="B65" s="30"/>
      <c r="C65" s="4"/>
      <c r="D65" s="70"/>
      <c r="E65" s="37"/>
      <c r="F65" s="37"/>
    </row>
    <row r="66" spans="1:6">
      <c r="A66" s="4"/>
      <c r="B66" s="30"/>
      <c r="C66" s="4"/>
      <c r="D66" s="70"/>
      <c r="E66" s="37"/>
      <c r="F66" s="37"/>
    </row>
    <row r="67" spans="1:6">
      <c r="A67" s="4"/>
      <c r="B67" s="30"/>
      <c r="C67" s="4"/>
      <c r="D67" s="70"/>
      <c r="E67" s="37"/>
      <c r="F67" s="37"/>
    </row>
    <row r="68" spans="1:6">
      <c r="A68" s="4"/>
      <c r="B68" s="30"/>
      <c r="C68" s="4"/>
      <c r="D68" s="70"/>
      <c r="E68" s="37"/>
      <c r="F68" s="37"/>
    </row>
    <row r="69" spans="1:6">
      <c r="A69" s="4"/>
      <c r="B69" s="30"/>
      <c r="C69" s="4"/>
      <c r="D69" s="70"/>
      <c r="E69" s="37"/>
      <c r="F69" s="37"/>
    </row>
    <row r="70" spans="1:6">
      <c r="A70" s="4"/>
      <c r="B70" s="30"/>
      <c r="C70" s="4"/>
      <c r="D70" s="70"/>
      <c r="E70" s="37"/>
      <c r="F70" s="37"/>
    </row>
    <row r="71" spans="1:6">
      <c r="A71" s="4"/>
      <c r="B71" s="30"/>
      <c r="C71" s="4"/>
      <c r="D71" s="70"/>
      <c r="E71" s="37"/>
      <c r="F71" s="37"/>
    </row>
    <row r="72" spans="1:6">
      <c r="A72" s="4"/>
      <c r="B72" s="30"/>
      <c r="C72" s="4"/>
      <c r="D72" s="70"/>
      <c r="E72" s="37"/>
      <c r="F72" s="37"/>
    </row>
    <row r="73" spans="1:6">
      <c r="A73" s="4"/>
      <c r="B73" s="30"/>
      <c r="C73" s="4"/>
      <c r="D73" s="70"/>
      <c r="E73" s="37"/>
      <c r="F73" s="37"/>
    </row>
    <row r="74" spans="1:6">
      <c r="A74" s="4"/>
      <c r="B74" s="30"/>
      <c r="C74" s="4"/>
      <c r="D74" s="70"/>
      <c r="E74" s="37"/>
      <c r="F74" s="37"/>
    </row>
    <row r="75" spans="1:6">
      <c r="A75" s="4"/>
      <c r="B75" s="30"/>
      <c r="C75" s="4"/>
      <c r="D75" s="70"/>
      <c r="E75" s="37"/>
      <c r="F75" s="37"/>
    </row>
    <row r="76" spans="1:6">
      <c r="A76" s="4"/>
      <c r="B76" s="30"/>
      <c r="C76" s="4"/>
      <c r="D76" s="70"/>
      <c r="E76" s="37"/>
      <c r="F76" s="37"/>
    </row>
    <row r="77" spans="1:6">
      <c r="A77" s="4"/>
      <c r="B77" s="30"/>
      <c r="C77" s="4"/>
      <c r="D77" s="70"/>
      <c r="E77" s="37"/>
      <c r="F77" s="37"/>
    </row>
    <row r="78" spans="1:6">
      <c r="A78" s="4"/>
      <c r="B78" s="30"/>
      <c r="C78" s="4"/>
      <c r="D78" s="70"/>
      <c r="E78" s="37"/>
      <c r="F78" s="37"/>
    </row>
    <row r="79" spans="1:6">
      <c r="A79" s="4"/>
      <c r="B79" s="30"/>
      <c r="C79" s="4"/>
      <c r="D79" s="70"/>
      <c r="E79" s="37"/>
      <c r="F79" s="37"/>
    </row>
    <row r="80" spans="1:6">
      <c r="A80" s="4"/>
      <c r="B80" s="30"/>
      <c r="C80" s="4"/>
      <c r="D80" s="70"/>
      <c r="E80" s="37"/>
      <c r="F80" s="37"/>
    </row>
    <row r="81" spans="1:6">
      <c r="A81" s="4"/>
      <c r="B81" s="30"/>
      <c r="C81" s="4"/>
      <c r="D81" s="70"/>
      <c r="E81" s="37"/>
      <c r="F81" s="37"/>
    </row>
    <row r="82" spans="1:6">
      <c r="A82" s="4"/>
      <c r="B82" s="30"/>
      <c r="C82" s="4"/>
      <c r="D82" s="70"/>
      <c r="E82" s="37"/>
      <c r="F82" s="37"/>
    </row>
    <row r="83" spans="1:6">
      <c r="A83" s="4"/>
      <c r="B83" s="30"/>
      <c r="C83" s="4"/>
      <c r="D83" s="70"/>
      <c r="E83" s="37"/>
      <c r="F83" s="37"/>
    </row>
    <row r="84" spans="1:6">
      <c r="A84" s="4"/>
      <c r="B84" s="30"/>
      <c r="C84" s="4"/>
      <c r="D84" s="70"/>
      <c r="E84" s="37"/>
      <c r="F84" s="37"/>
    </row>
    <row r="85" spans="1:6">
      <c r="A85" s="4"/>
      <c r="B85" s="30"/>
      <c r="C85" s="4"/>
      <c r="D85" s="70"/>
      <c r="E85" s="37"/>
      <c r="F85" s="37"/>
    </row>
    <row r="86" spans="1:6">
      <c r="D86" s="70"/>
      <c r="E86" s="37"/>
      <c r="F86" s="37"/>
    </row>
    <row r="87" spans="1:6">
      <c r="D87" s="70"/>
      <c r="E87" s="37"/>
      <c r="F87" s="37"/>
    </row>
    <row r="88" spans="1:6">
      <c r="D88" s="70"/>
      <c r="E88" s="37"/>
      <c r="F88" s="37"/>
    </row>
    <row r="89" spans="1:6">
      <c r="D89" s="70"/>
      <c r="E89" s="37"/>
      <c r="F89" s="37"/>
    </row>
    <row r="90" spans="1:6">
      <c r="D90" s="70"/>
      <c r="E90" s="37"/>
      <c r="F90" s="37"/>
    </row>
    <row r="91" spans="1:6">
      <c r="D91" s="70"/>
      <c r="E91" s="37"/>
      <c r="F91" s="37"/>
    </row>
    <row r="92" spans="1:6">
      <c r="D92" s="70"/>
      <c r="E92" s="37"/>
      <c r="F92" s="37"/>
    </row>
    <row r="93" spans="1:6">
      <c r="D93" s="70"/>
      <c r="E93" s="37"/>
      <c r="F93" s="37"/>
    </row>
    <row r="94" spans="1:6">
      <c r="D94" s="70"/>
      <c r="E94" s="37"/>
      <c r="F94" s="37"/>
    </row>
    <row r="95" spans="1:6">
      <c r="D95" s="70"/>
      <c r="E95" s="37"/>
      <c r="F95" s="37"/>
    </row>
    <row r="96" spans="1:6">
      <c r="D96" s="70"/>
      <c r="E96" s="37"/>
      <c r="F96" s="37"/>
    </row>
    <row r="97" spans="4:6">
      <c r="D97" s="70"/>
      <c r="E97" s="37"/>
      <c r="F97" s="37"/>
    </row>
    <row r="98" spans="4:6">
      <c r="D98" s="70"/>
      <c r="E98" s="37"/>
      <c r="F98" s="37"/>
    </row>
    <row r="99" spans="4:6">
      <c r="D99" s="70"/>
      <c r="E99" s="37"/>
      <c r="F99" s="37"/>
    </row>
    <row r="100" spans="4:6">
      <c r="D100" s="70"/>
      <c r="E100" s="37"/>
      <c r="F100" s="37"/>
    </row>
    <row r="101" spans="4:6">
      <c r="D101" s="70"/>
      <c r="E101" s="37"/>
      <c r="F101" s="37"/>
    </row>
    <row r="102" spans="4:6">
      <c r="D102" s="70"/>
      <c r="E102" s="37"/>
      <c r="F102" s="37"/>
    </row>
    <row r="103" spans="4:6">
      <c r="D103" s="70"/>
      <c r="E103" s="37"/>
      <c r="F103" s="37"/>
    </row>
    <row r="104" spans="4:6">
      <c r="D104" s="70"/>
      <c r="E104" s="37"/>
      <c r="F104" s="37"/>
    </row>
    <row r="105" spans="4:6">
      <c r="D105" s="70"/>
      <c r="E105" s="37"/>
      <c r="F105" s="37"/>
    </row>
    <row r="106" spans="4:6">
      <c r="D106" s="70"/>
      <c r="E106" s="37"/>
      <c r="F106" s="37"/>
    </row>
    <row r="107" spans="4:6">
      <c r="D107" s="70"/>
      <c r="E107" s="37"/>
      <c r="F107" s="37"/>
    </row>
    <row r="108" spans="4:6">
      <c r="D108" s="70"/>
      <c r="E108" s="37"/>
      <c r="F108" s="37"/>
    </row>
    <row r="109" spans="4:6">
      <c r="D109" s="70"/>
      <c r="E109" s="37"/>
      <c r="F109" s="37"/>
    </row>
    <row r="110" spans="4:6">
      <c r="D110" s="70"/>
      <c r="E110" s="37"/>
      <c r="F110" s="37"/>
    </row>
    <row r="111" spans="4:6">
      <c r="D111" s="70"/>
      <c r="E111" s="37"/>
      <c r="F111" s="37"/>
    </row>
    <row r="112" spans="4:6">
      <c r="D112" s="70"/>
      <c r="E112" s="37"/>
      <c r="F112" s="37"/>
    </row>
    <row r="113" spans="4:6">
      <c r="D113" s="70"/>
      <c r="E113" s="37"/>
      <c r="F113" s="37"/>
    </row>
    <row r="114" spans="4:6">
      <c r="D114" s="70"/>
      <c r="E114" s="37"/>
      <c r="F114" s="37"/>
    </row>
    <row r="115" spans="4:6">
      <c r="D115" s="70"/>
      <c r="E115" s="37"/>
      <c r="F115" s="37"/>
    </row>
  </sheetData>
  <sheetProtection password="CA35" sheet="1" objects="1" scenarios="1"/>
  <phoneticPr fontId="0" type="noConversion"/>
  <pageMargins left="0.26" right="0.17" top="0.11" bottom="0.5" header="0.5" footer="0.5"/>
  <pageSetup scale="85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T90"/>
  <sheetViews>
    <sheetView topLeftCell="A55" workbookViewId="0">
      <selection activeCell="D55" sqref="D55"/>
    </sheetView>
  </sheetViews>
  <sheetFormatPr defaultColWidth="8.85546875" defaultRowHeight="12.75"/>
  <cols>
    <col min="4" max="4" width="20.28515625" customWidth="1"/>
    <col min="6" max="6" width="15" customWidth="1"/>
    <col min="7" max="7" width="17.140625" customWidth="1"/>
    <col min="17" max="17" width="8.85546875" style="28"/>
    <col min="20" max="20" width="8.85546875" style="28"/>
  </cols>
  <sheetData>
    <row r="1" spans="1:19" ht="21">
      <c r="A1" s="29" t="s">
        <v>73</v>
      </c>
    </row>
    <row r="2" spans="1:19">
      <c r="A2" s="28">
        <v>1</v>
      </c>
      <c r="B2">
        <v>9467</v>
      </c>
      <c r="C2" t="s">
        <v>157</v>
      </c>
      <c r="D2" t="s">
        <v>52</v>
      </c>
      <c r="E2" s="31"/>
      <c r="F2" s="33"/>
      <c r="G2" s="33"/>
    </row>
    <row r="3" spans="1:19">
      <c r="A3" s="28">
        <v>2</v>
      </c>
      <c r="B3">
        <v>5933</v>
      </c>
      <c r="C3" t="s">
        <v>161</v>
      </c>
      <c r="D3" t="s">
        <v>162</v>
      </c>
      <c r="E3" s="31"/>
    </row>
    <row r="4" spans="1:19">
      <c r="A4" s="28">
        <v>3</v>
      </c>
      <c r="B4">
        <v>5176</v>
      </c>
      <c r="C4" t="s">
        <v>152</v>
      </c>
      <c r="D4" t="s">
        <v>163</v>
      </c>
      <c r="E4" s="31"/>
    </row>
    <row r="5" spans="1:19">
      <c r="A5" s="28">
        <v>4</v>
      </c>
      <c r="B5">
        <v>5102</v>
      </c>
      <c r="C5" t="s">
        <v>110</v>
      </c>
      <c r="D5" t="s">
        <v>111</v>
      </c>
      <c r="E5" s="31"/>
    </row>
    <row r="6" spans="1:19">
      <c r="A6" s="28">
        <v>5</v>
      </c>
      <c r="B6">
        <v>11209</v>
      </c>
      <c r="C6" t="s">
        <v>120</v>
      </c>
      <c r="D6" t="s">
        <v>121</v>
      </c>
      <c r="E6" s="31"/>
    </row>
    <row r="7" spans="1:19">
      <c r="A7" s="28">
        <v>6</v>
      </c>
      <c r="B7">
        <v>11801</v>
      </c>
      <c r="C7" t="s">
        <v>90</v>
      </c>
      <c r="D7" t="s">
        <v>109</v>
      </c>
      <c r="E7" s="31"/>
      <c r="R7" s="31"/>
    </row>
    <row r="8" spans="1:19">
      <c r="A8" s="28">
        <v>7</v>
      </c>
      <c r="B8">
        <v>9276</v>
      </c>
      <c r="C8" t="s">
        <v>131</v>
      </c>
      <c r="D8" t="s">
        <v>132</v>
      </c>
      <c r="E8" s="31"/>
      <c r="R8" s="32"/>
      <c r="S8" s="32"/>
    </row>
    <row r="9" spans="1:19">
      <c r="A9" s="28">
        <v>8</v>
      </c>
      <c r="B9">
        <v>9425</v>
      </c>
      <c r="C9" t="s">
        <v>48</v>
      </c>
      <c r="D9" t="s">
        <v>97</v>
      </c>
      <c r="E9" s="31"/>
    </row>
    <row r="10" spans="1:19">
      <c r="A10" s="28">
        <v>9</v>
      </c>
      <c r="B10">
        <v>7207</v>
      </c>
      <c r="C10" t="s">
        <v>88</v>
      </c>
      <c r="D10" t="s">
        <v>114</v>
      </c>
      <c r="E10" s="31"/>
    </row>
    <row r="11" spans="1:19">
      <c r="A11" s="28">
        <v>10</v>
      </c>
      <c r="B11">
        <v>9417</v>
      </c>
      <c r="C11" t="s">
        <v>51</v>
      </c>
      <c r="D11" t="s">
        <v>98</v>
      </c>
      <c r="E11" s="31"/>
    </row>
    <row r="12" spans="1:19">
      <c r="A12" s="28">
        <v>11</v>
      </c>
      <c r="B12">
        <v>7194</v>
      </c>
      <c r="C12" t="s">
        <v>105</v>
      </c>
      <c r="D12" t="s">
        <v>106</v>
      </c>
      <c r="E12" s="31"/>
    </row>
    <row r="13" spans="1:19">
      <c r="A13" s="28">
        <v>12</v>
      </c>
      <c r="B13">
        <v>3951</v>
      </c>
      <c r="C13" t="s">
        <v>164</v>
      </c>
      <c r="D13" t="s">
        <v>165</v>
      </c>
      <c r="E13" s="31"/>
    </row>
    <row r="14" spans="1:19">
      <c r="A14" s="28">
        <v>13</v>
      </c>
      <c r="B14">
        <v>6745</v>
      </c>
      <c r="C14" t="s">
        <v>141</v>
      </c>
      <c r="D14" t="s">
        <v>166</v>
      </c>
      <c r="E14" s="31"/>
    </row>
    <row r="15" spans="1:19">
      <c r="A15" s="28">
        <v>14</v>
      </c>
      <c r="B15">
        <v>11227</v>
      </c>
      <c r="C15" t="s">
        <v>167</v>
      </c>
      <c r="D15" t="s">
        <v>168</v>
      </c>
      <c r="E15" s="31"/>
    </row>
    <row r="16" spans="1:19">
      <c r="A16" s="28">
        <v>15</v>
      </c>
      <c r="B16">
        <v>1669</v>
      </c>
      <c r="C16" t="s">
        <v>146</v>
      </c>
      <c r="D16" t="s">
        <v>147</v>
      </c>
      <c r="E16" s="31"/>
    </row>
    <row r="17" spans="1:5">
      <c r="A17" s="28">
        <v>16</v>
      </c>
      <c r="B17">
        <v>1924</v>
      </c>
      <c r="C17" t="s">
        <v>49</v>
      </c>
      <c r="D17" t="s">
        <v>53</v>
      </c>
      <c r="E17" s="31"/>
    </row>
    <row r="18" spans="1:5">
      <c r="A18" s="28">
        <v>17</v>
      </c>
      <c r="B18">
        <v>1799</v>
      </c>
      <c r="C18" t="s">
        <v>103</v>
      </c>
      <c r="D18" t="s">
        <v>104</v>
      </c>
      <c r="E18" s="31"/>
    </row>
    <row r="19" spans="1:5">
      <c r="A19" s="28">
        <v>18</v>
      </c>
      <c r="B19">
        <v>9946</v>
      </c>
      <c r="C19" t="s">
        <v>46</v>
      </c>
      <c r="D19" t="s">
        <v>169</v>
      </c>
      <c r="E19" s="31"/>
    </row>
    <row r="20" spans="1:5">
      <c r="A20" s="28">
        <v>19</v>
      </c>
      <c r="B20">
        <v>11671</v>
      </c>
      <c r="C20" t="s">
        <v>150</v>
      </c>
      <c r="D20" t="s">
        <v>151</v>
      </c>
      <c r="E20" s="31"/>
    </row>
    <row r="21" spans="1:5">
      <c r="A21" s="28">
        <v>20</v>
      </c>
      <c r="B21">
        <v>6874</v>
      </c>
      <c r="C21" t="s">
        <v>129</v>
      </c>
      <c r="D21" t="s">
        <v>154</v>
      </c>
      <c r="E21" s="31"/>
    </row>
    <row r="22" spans="1:5">
      <c r="A22" s="28">
        <v>21</v>
      </c>
      <c r="B22">
        <v>9547</v>
      </c>
      <c r="C22" t="s">
        <v>47</v>
      </c>
      <c r="D22" t="s">
        <v>93</v>
      </c>
      <c r="E22" s="31"/>
    </row>
    <row r="23" spans="1:5">
      <c r="A23" s="28">
        <v>22</v>
      </c>
      <c r="B23">
        <v>7403</v>
      </c>
      <c r="C23" t="s">
        <v>170</v>
      </c>
      <c r="D23" t="s">
        <v>171</v>
      </c>
      <c r="E23" s="31"/>
    </row>
    <row r="24" spans="1:5">
      <c r="A24" s="28">
        <v>23</v>
      </c>
      <c r="B24">
        <v>9866</v>
      </c>
      <c r="C24" t="s">
        <v>172</v>
      </c>
      <c r="D24" t="s">
        <v>173</v>
      </c>
      <c r="E24" s="31"/>
    </row>
    <row r="25" spans="1:5">
      <c r="A25" s="28">
        <v>24</v>
      </c>
      <c r="B25">
        <v>8934</v>
      </c>
      <c r="C25" t="s">
        <v>46</v>
      </c>
      <c r="D25" t="s">
        <v>143</v>
      </c>
      <c r="E25" s="31"/>
    </row>
    <row r="26" spans="1:5">
      <c r="A26" s="28">
        <v>25</v>
      </c>
      <c r="B26">
        <v>5633</v>
      </c>
      <c r="C26" t="s">
        <v>144</v>
      </c>
      <c r="D26" t="s">
        <v>145</v>
      </c>
      <c r="E26" s="31"/>
    </row>
    <row r="27" spans="1:5">
      <c r="A27" s="28">
        <v>26</v>
      </c>
      <c r="B27">
        <v>6912</v>
      </c>
      <c r="C27" t="s">
        <v>141</v>
      </c>
      <c r="D27" t="s">
        <v>142</v>
      </c>
      <c r="E27" s="31"/>
    </row>
    <row r="28" spans="1:5">
      <c r="A28" s="28">
        <v>27</v>
      </c>
      <c r="B28">
        <v>5128</v>
      </c>
      <c r="C28" t="s">
        <v>174</v>
      </c>
      <c r="D28" t="s">
        <v>175</v>
      </c>
      <c r="E28" s="31"/>
    </row>
    <row r="29" spans="1:5">
      <c r="A29" s="28">
        <v>28</v>
      </c>
      <c r="B29">
        <v>1644</v>
      </c>
      <c r="C29" t="s">
        <v>88</v>
      </c>
      <c r="D29" t="s">
        <v>137</v>
      </c>
      <c r="E29" s="31"/>
    </row>
    <row r="30" spans="1:5">
      <c r="A30" s="28">
        <v>29</v>
      </c>
      <c r="B30">
        <v>9460</v>
      </c>
      <c r="C30" t="s">
        <v>54</v>
      </c>
      <c r="D30" t="s">
        <v>67</v>
      </c>
      <c r="E30" s="31"/>
    </row>
    <row r="31" spans="1:5">
      <c r="A31" s="28">
        <v>30</v>
      </c>
      <c r="B31">
        <v>7628</v>
      </c>
      <c r="C31" t="s">
        <v>141</v>
      </c>
      <c r="D31" t="s">
        <v>176</v>
      </c>
      <c r="E31" s="31"/>
    </row>
    <row r="32" spans="1:5">
      <c r="A32" s="28">
        <v>31</v>
      </c>
      <c r="B32">
        <v>5704</v>
      </c>
      <c r="C32" t="s">
        <v>177</v>
      </c>
      <c r="D32" t="s">
        <v>178</v>
      </c>
      <c r="E32" s="31"/>
    </row>
    <row r="33" spans="1:5">
      <c r="A33" s="28">
        <v>32</v>
      </c>
      <c r="B33">
        <v>6890</v>
      </c>
      <c r="C33" t="s">
        <v>55</v>
      </c>
      <c r="D33" t="s">
        <v>87</v>
      </c>
      <c r="E33" s="31"/>
    </row>
    <row r="34" spans="1:5">
      <c r="A34" s="28">
        <v>33</v>
      </c>
      <c r="B34">
        <v>6304</v>
      </c>
      <c r="C34" t="s">
        <v>148</v>
      </c>
      <c r="D34" t="s">
        <v>179</v>
      </c>
      <c r="E34" s="31"/>
    </row>
    <row r="35" spans="1:5">
      <c r="A35" s="28">
        <v>34</v>
      </c>
      <c r="B35">
        <v>5218</v>
      </c>
      <c r="C35" t="s">
        <v>127</v>
      </c>
      <c r="D35" t="s">
        <v>128</v>
      </c>
      <c r="E35" s="31"/>
    </row>
    <row r="36" spans="1:5">
      <c r="A36" s="28">
        <v>35</v>
      </c>
      <c r="B36">
        <v>6812</v>
      </c>
      <c r="C36" t="s">
        <v>107</v>
      </c>
      <c r="D36" t="s">
        <v>108</v>
      </c>
      <c r="E36" s="31"/>
    </row>
    <row r="37" spans="1:5">
      <c r="A37" s="28">
        <v>36</v>
      </c>
      <c r="B37">
        <v>1606</v>
      </c>
      <c r="C37" t="s">
        <v>148</v>
      </c>
      <c r="D37" t="s">
        <v>149</v>
      </c>
      <c r="E37" s="31"/>
    </row>
    <row r="38" spans="1:5">
      <c r="A38" s="28">
        <v>37</v>
      </c>
      <c r="B38">
        <v>4028</v>
      </c>
      <c r="C38" t="s">
        <v>88</v>
      </c>
      <c r="D38" t="s">
        <v>138</v>
      </c>
      <c r="E38" s="31"/>
    </row>
    <row r="39" spans="1:5">
      <c r="A39" s="28">
        <v>38</v>
      </c>
      <c r="B39">
        <v>11735</v>
      </c>
      <c r="C39" t="s">
        <v>180</v>
      </c>
      <c r="D39" t="s">
        <v>181</v>
      </c>
      <c r="E39" s="31"/>
    </row>
    <row r="40" spans="1:5">
      <c r="A40" s="28">
        <v>39</v>
      </c>
      <c r="B40">
        <v>2013</v>
      </c>
      <c r="C40" t="s">
        <v>182</v>
      </c>
      <c r="D40" t="s">
        <v>181</v>
      </c>
      <c r="E40" s="31"/>
    </row>
    <row r="41" spans="1:5">
      <c r="A41" s="28">
        <v>40</v>
      </c>
      <c r="B41">
        <v>7368</v>
      </c>
      <c r="C41" t="s">
        <v>152</v>
      </c>
      <c r="D41" t="s">
        <v>183</v>
      </c>
      <c r="E41" s="31"/>
    </row>
    <row r="42" spans="1:5">
      <c r="A42" s="28">
        <v>41</v>
      </c>
      <c r="B42">
        <v>3893</v>
      </c>
      <c r="C42" t="s">
        <v>88</v>
      </c>
      <c r="D42" t="s">
        <v>89</v>
      </c>
      <c r="E42" s="31"/>
    </row>
    <row r="43" spans="1:5">
      <c r="A43" s="28">
        <v>42</v>
      </c>
      <c r="B43">
        <v>8049</v>
      </c>
      <c r="C43" t="s">
        <v>88</v>
      </c>
      <c r="D43" t="s">
        <v>184</v>
      </c>
      <c r="E43" s="31"/>
    </row>
    <row r="44" spans="1:5">
      <c r="A44" s="28">
        <v>43</v>
      </c>
      <c r="B44">
        <v>11372</v>
      </c>
      <c r="C44" t="s">
        <v>139</v>
      </c>
      <c r="D44" t="s">
        <v>140</v>
      </c>
      <c r="E44" s="31"/>
    </row>
    <row r="45" spans="1:5">
      <c r="A45" s="28">
        <v>44</v>
      </c>
      <c r="B45">
        <v>1620</v>
      </c>
      <c r="C45" t="s">
        <v>131</v>
      </c>
      <c r="D45" t="s">
        <v>185</v>
      </c>
      <c r="E45" s="31"/>
    </row>
    <row r="46" spans="1:5">
      <c r="A46" s="28">
        <v>45</v>
      </c>
      <c r="B46">
        <v>5996</v>
      </c>
      <c r="C46" t="s">
        <v>152</v>
      </c>
      <c r="D46" t="s">
        <v>186</v>
      </c>
      <c r="E46" s="31"/>
    </row>
    <row r="47" spans="1:5">
      <c r="A47" s="28">
        <v>46</v>
      </c>
      <c r="B47">
        <v>9161</v>
      </c>
      <c r="C47" t="s">
        <v>50</v>
      </c>
      <c r="D47" t="s">
        <v>81</v>
      </c>
      <c r="E47" s="31"/>
    </row>
    <row r="48" spans="1:5">
      <c r="A48" s="28">
        <v>47</v>
      </c>
      <c r="B48">
        <v>5736</v>
      </c>
      <c r="C48" t="s">
        <v>85</v>
      </c>
      <c r="D48" t="s">
        <v>86</v>
      </c>
      <c r="E48" s="31"/>
    </row>
    <row r="49" spans="1:6">
      <c r="A49" s="28">
        <v>48</v>
      </c>
      <c r="B49">
        <v>11356</v>
      </c>
      <c r="C49" t="s">
        <v>101</v>
      </c>
      <c r="D49" t="s">
        <v>187</v>
      </c>
      <c r="E49" s="31"/>
    </row>
    <row r="50" spans="1:6">
      <c r="A50" s="28">
        <v>49</v>
      </c>
      <c r="B50">
        <v>11093</v>
      </c>
      <c r="C50" t="s">
        <v>49</v>
      </c>
      <c r="D50" t="s">
        <v>188</v>
      </c>
      <c r="E50" s="31"/>
    </row>
    <row r="51" spans="1:6">
      <c r="A51" s="28">
        <v>50</v>
      </c>
      <c r="B51">
        <v>7483</v>
      </c>
      <c r="C51" t="s">
        <v>133</v>
      </c>
      <c r="D51" t="s">
        <v>134</v>
      </c>
      <c r="E51" s="31"/>
    </row>
    <row r="52" spans="1:6">
      <c r="A52" s="28">
        <v>51</v>
      </c>
      <c r="B52">
        <v>1217</v>
      </c>
      <c r="C52" t="s">
        <v>118</v>
      </c>
      <c r="D52" t="s">
        <v>119</v>
      </c>
      <c r="E52" s="31"/>
    </row>
    <row r="53" spans="1:6">
      <c r="A53" s="28">
        <v>52</v>
      </c>
      <c r="B53">
        <v>3864</v>
      </c>
      <c r="C53" t="s">
        <v>157</v>
      </c>
      <c r="D53" t="s">
        <v>158</v>
      </c>
      <c r="E53" s="31"/>
    </row>
    <row r="54" spans="1:6">
      <c r="A54" s="28">
        <v>53</v>
      </c>
      <c r="B54">
        <v>11418</v>
      </c>
      <c r="C54" t="s">
        <v>94</v>
      </c>
      <c r="D54" t="s">
        <v>95</v>
      </c>
      <c r="E54" s="31"/>
    </row>
    <row r="55" spans="1:6">
      <c r="A55" s="28">
        <v>54</v>
      </c>
      <c r="B55">
        <v>9003</v>
      </c>
      <c r="C55" t="s">
        <v>88</v>
      </c>
      <c r="D55" t="s">
        <v>60</v>
      </c>
      <c r="E55" s="31"/>
    </row>
    <row r="56" spans="1:6">
      <c r="A56" s="28">
        <v>55</v>
      </c>
      <c r="B56">
        <v>2128</v>
      </c>
      <c r="C56" t="s">
        <v>101</v>
      </c>
      <c r="D56" t="s">
        <v>102</v>
      </c>
      <c r="E56" s="31"/>
    </row>
    <row r="57" spans="1:6">
      <c r="A57" s="28">
        <v>56</v>
      </c>
      <c r="B57">
        <v>5321</v>
      </c>
      <c r="C57" t="s">
        <v>135</v>
      </c>
      <c r="D57" t="s">
        <v>136</v>
      </c>
      <c r="E57" s="31"/>
    </row>
    <row r="58" spans="1:6">
      <c r="A58" s="28">
        <v>57</v>
      </c>
      <c r="B58">
        <v>1793</v>
      </c>
      <c r="C58" t="s">
        <v>46</v>
      </c>
      <c r="D58" t="s">
        <v>92</v>
      </c>
      <c r="E58" s="31"/>
    </row>
    <row r="59" spans="1:6">
      <c r="A59" s="28">
        <v>58</v>
      </c>
      <c r="B59">
        <v>7965</v>
      </c>
      <c r="C59" t="s">
        <v>49</v>
      </c>
      <c r="D59" t="s">
        <v>117</v>
      </c>
      <c r="E59" s="31"/>
    </row>
    <row r="60" spans="1:6">
      <c r="A60" s="28">
        <v>59</v>
      </c>
      <c r="B60">
        <v>3930</v>
      </c>
      <c r="C60" t="s">
        <v>152</v>
      </c>
      <c r="D60" t="s">
        <v>153</v>
      </c>
      <c r="E60" s="31"/>
    </row>
    <row r="61" spans="1:6">
      <c r="A61" s="28">
        <v>60</v>
      </c>
      <c r="B61">
        <v>9424</v>
      </c>
      <c r="C61" t="s">
        <v>189</v>
      </c>
      <c r="D61" t="s">
        <v>190</v>
      </c>
      <c r="E61" s="31"/>
    </row>
    <row r="62" spans="1:6">
      <c r="A62" s="28">
        <v>61</v>
      </c>
      <c r="B62">
        <v>9400</v>
      </c>
      <c r="C62" t="s">
        <v>129</v>
      </c>
      <c r="D62" t="s">
        <v>130</v>
      </c>
      <c r="E62" s="31"/>
    </row>
    <row r="63" spans="1:6">
      <c r="A63" s="28">
        <v>62</v>
      </c>
      <c r="B63">
        <v>11241</v>
      </c>
      <c r="C63" t="s">
        <v>90</v>
      </c>
      <c r="D63" t="s">
        <v>91</v>
      </c>
      <c r="E63" s="31"/>
    </row>
    <row r="64" spans="1:6">
      <c r="A64" s="28">
        <v>63</v>
      </c>
      <c r="B64">
        <v>9056</v>
      </c>
      <c r="C64" t="s">
        <v>123</v>
      </c>
      <c r="D64" t="s">
        <v>124</v>
      </c>
      <c r="E64" s="31"/>
      <c r="F64" s="33"/>
    </row>
    <row r="65" spans="1:5">
      <c r="A65" s="28">
        <v>64</v>
      </c>
      <c r="B65">
        <v>7865</v>
      </c>
      <c r="C65" t="s">
        <v>50</v>
      </c>
      <c r="D65" t="s">
        <v>66</v>
      </c>
    </row>
    <row r="66" spans="1:5">
      <c r="A66" s="28">
        <v>65</v>
      </c>
      <c r="B66">
        <v>5973</v>
      </c>
      <c r="C66" t="s">
        <v>47</v>
      </c>
      <c r="D66" t="s">
        <v>122</v>
      </c>
    </row>
    <row r="67" spans="1:5">
      <c r="A67" s="28">
        <v>66</v>
      </c>
      <c r="B67">
        <v>11059</v>
      </c>
      <c r="C67" t="s">
        <v>191</v>
      </c>
      <c r="D67" t="s">
        <v>192</v>
      </c>
      <c r="E67" s="31"/>
    </row>
    <row r="68" spans="1:5">
      <c r="A68" s="28">
        <v>67</v>
      </c>
      <c r="B68">
        <v>11767</v>
      </c>
      <c r="C68" t="s">
        <v>193</v>
      </c>
      <c r="D68" t="s">
        <v>194</v>
      </c>
      <c r="E68" s="31"/>
    </row>
    <row r="69" spans="1:5">
      <c r="A69" s="28">
        <v>68</v>
      </c>
      <c r="B69">
        <v>8541</v>
      </c>
      <c r="C69" t="s">
        <v>112</v>
      </c>
      <c r="D69" t="s">
        <v>113</v>
      </c>
    </row>
    <row r="70" spans="1:5">
      <c r="A70" s="28">
        <v>69</v>
      </c>
      <c r="B70">
        <v>1224</v>
      </c>
      <c r="C70" t="s">
        <v>195</v>
      </c>
      <c r="D70" t="s">
        <v>196</v>
      </c>
    </row>
    <row r="71" spans="1:5">
      <c r="A71" s="28">
        <v>70</v>
      </c>
      <c r="B71">
        <v>2162</v>
      </c>
      <c r="C71" t="s">
        <v>51</v>
      </c>
      <c r="D71" t="s">
        <v>197</v>
      </c>
    </row>
    <row r="72" spans="1:5">
      <c r="A72" s="28">
        <v>71</v>
      </c>
      <c r="B72">
        <v>3900</v>
      </c>
      <c r="C72" t="s">
        <v>198</v>
      </c>
      <c r="D72" t="s">
        <v>199</v>
      </c>
    </row>
    <row r="73" spans="1:5">
      <c r="A73" s="28">
        <v>72</v>
      </c>
      <c r="B73">
        <v>6556</v>
      </c>
      <c r="C73" t="s">
        <v>155</v>
      </c>
      <c r="D73" t="s">
        <v>156</v>
      </c>
    </row>
    <row r="74" spans="1:5">
      <c r="A74" s="28">
        <v>73</v>
      </c>
      <c r="B74">
        <v>6292</v>
      </c>
      <c r="C74" t="s">
        <v>46</v>
      </c>
      <c r="D74" t="s">
        <v>96</v>
      </c>
    </row>
    <row r="75" spans="1:5">
      <c r="A75" s="28">
        <v>74</v>
      </c>
      <c r="B75">
        <v>1659</v>
      </c>
      <c r="C75" t="s">
        <v>101</v>
      </c>
      <c r="D75" t="s">
        <v>200</v>
      </c>
    </row>
    <row r="76" spans="1:5">
      <c r="A76" s="28">
        <v>75</v>
      </c>
      <c r="B76">
        <v>8942</v>
      </c>
      <c r="C76" t="s">
        <v>125</v>
      </c>
      <c r="D76" t="s">
        <v>126</v>
      </c>
    </row>
    <row r="77" spans="1:5">
      <c r="A77" s="28">
        <v>76</v>
      </c>
      <c r="B77">
        <v>9024</v>
      </c>
      <c r="C77" t="s">
        <v>115</v>
      </c>
      <c r="D77" t="s">
        <v>116</v>
      </c>
    </row>
    <row r="78" spans="1:5">
      <c r="A78" s="28">
        <v>77</v>
      </c>
      <c r="B78">
        <v>3860</v>
      </c>
      <c r="C78" t="s">
        <v>88</v>
      </c>
      <c r="D78" t="s">
        <v>45</v>
      </c>
    </row>
    <row r="79" spans="1:5">
      <c r="A79" s="28">
        <v>78</v>
      </c>
      <c r="B79">
        <v>9468</v>
      </c>
      <c r="C79" t="s">
        <v>201</v>
      </c>
      <c r="D79" t="s">
        <v>202</v>
      </c>
    </row>
    <row r="80" spans="1:5">
      <c r="A80" s="28">
        <v>79</v>
      </c>
      <c r="B80">
        <v>9055</v>
      </c>
      <c r="C80" t="s">
        <v>191</v>
      </c>
      <c r="D80" t="s">
        <v>203</v>
      </c>
    </row>
    <row r="90" spans="2:2">
      <c r="B90" s="31"/>
    </row>
  </sheetData>
  <sortState ref="B2:D80">
    <sortCondition ref="D2:D80"/>
    <sortCondition ref="C2:C80"/>
  </sortState>
  <phoneticPr fontId="0" type="noConversion"/>
  <pageMargins left="0.75" right="0.75" top="1" bottom="1" header="0.5" footer="0.5"/>
  <pageSetup scale="86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3:D74"/>
  <sheetViews>
    <sheetView zoomScaleSheetLayoutView="100" workbookViewId="0">
      <selection activeCell="A68" sqref="A68"/>
    </sheetView>
  </sheetViews>
  <sheetFormatPr defaultColWidth="8.85546875" defaultRowHeight="12.75"/>
  <cols>
    <col min="1" max="1" width="46.42578125" customWidth="1"/>
    <col min="2" max="2" width="15.42578125" customWidth="1"/>
    <col min="4" max="4" width="17.140625" customWidth="1"/>
  </cols>
  <sheetData>
    <row r="3" spans="1:4" ht="15.75">
      <c r="A3" s="56" t="s">
        <v>23</v>
      </c>
    </row>
    <row r="5" spans="1:4" ht="18">
      <c r="A5" s="57" t="s">
        <v>3</v>
      </c>
      <c r="B5" s="57" t="str">
        <f>+'Input Form'!B7</f>
        <v>Captain's Choice</v>
      </c>
    </row>
    <row r="6" spans="1:4" ht="18">
      <c r="A6" s="17"/>
      <c r="B6" s="17"/>
    </row>
    <row r="7" spans="1:4" ht="18">
      <c r="A7" s="57" t="s">
        <v>4</v>
      </c>
      <c r="B7" s="58">
        <f>+'Input Form'!B5</f>
        <v>44993</v>
      </c>
    </row>
    <row r="9" spans="1:4" ht="15.75">
      <c r="A9" s="59" t="s">
        <v>63</v>
      </c>
    </row>
    <row r="10" spans="1:4">
      <c r="A10" t="s">
        <v>5</v>
      </c>
      <c r="C10" s="9">
        <f>+'Input Form'!B9</f>
        <v>79</v>
      </c>
    </row>
    <row r="11" spans="1:4">
      <c r="A11" t="s">
        <v>6</v>
      </c>
      <c r="C11" s="8">
        <f>+'Input Form'!B11</f>
        <v>30</v>
      </c>
    </row>
    <row r="12" spans="1:4">
      <c r="A12" t="s">
        <v>7</v>
      </c>
      <c r="D12" s="8">
        <f>+C11*C10</f>
        <v>2370</v>
      </c>
    </row>
    <row r="13" spans="1:4">
      <c r="A13" s="31" t="s">
        <v>74</v>
      </c>
      <c r="D13" s="8">
        <f>SUM('Input Form'!B13)</f>
        <v>0</v>
      </c>
    </row>
    <row r="15" spans="1:4" ht="13.5" thickBot="1">
      <c r="A15" s="9" t="s">
        <v>30</v>
      </c>
      <c r="D15" s="10">
        <f>SUM(D12+D13)</f>
        <v>2370</v>
      </c>
    </row>
    <row r="16" spans="1:4" ht="13.5" thickTop="1">
      <c r="A16" s="9"/>
      <c r="D16" s="12"/>
    </row>
    <row r="17" spans="1:4" s="1" customFormat="1">
      <c r="A17" s="1" t="s">
        <v>31</v>
      </c>
      <c r="D17" s="13">
        <v>0</v>
      </c>
    </row>
    <row r="18" spans="1:4">
      <c r="A18" s="9"/>
      <c r="D18" s="12"/>
    </row>
    <row r="19" spans="1:4" s="3" customFormat="1" ht="15.75">
      <c r="A19" s="2" t="s">
        <v>16</v>
      </c>
      <c r="D19" s="14">
        <f>SUM(D15+D17)</f>
        <v>2370</v>
      </c>
    </row>
    <row r="20" spans="1:4" ht="12" customHeight="1"/>
    <row r="22" spans="1:4">
      <c r="C22" s="9"/>
    </row>
    <row r="23" spans="1:4" ht="15.75">
      <c r="A23" s="60" t="s">
        <v>8</v>
      </c>
      <c r="C23" s="8"/>
    </row>
    <row r="24" spans="1:4">
      <c r="D24" s="8">
        <f>+C23*C22</f>
        <v>0</v>
      </c>
    </row>
    <row r="25" spans="1:4">
      <c r="A25" t="s">
        <v>32</v>
      </c>
      <c r="D25" s="8">
        <f>'Input Form'!B21</f>
        <v>1865</v>
      </c>
    </row>
    <row r="26" spans="1:4">
      <c r="A26" t="s">
        <v>21</v>
      </c>
      <c r="D26" s="8">
        <f>'Input Form'!B23</f>
        <v>0</v>
      </c>
    </row>
    <row r="27" spans="1:4">
      <c r="A27" s="31" t="s">
        <v>38</v>
      </c>
      <c r="D27" s="13">
        <f>+'Input Form'!B25</f>
        <v>0</v>
      </c>
    </row>
    <row r="28" spans="1:4">
      <c r="A28" t="s">
        <v>36</v>
      </c>
      <c r="C28" s="9">
        <f>+'Input Form'!B15</f>
        <v>0</v>
      </c>
      <c r="D28" s="8"/>
    </row>
    <row r="29" spans="1:4">
      <c r="A29" t="s">
        <v>37</v>
      </c>
      <c r="C29" s="12">
        <f>+'Input Form'!B17</f>
        <v>0</v>
      </c>
      <c r="D29" s="8">
        <f>SUM(C28*C29)</f>
        <v>0</v>
      </c>
    </row>
    <row r="30" spans="1:4">
      <c r="C30" s="9"/>
      <c r="D30" s="8"/>
    </row>
    <row r="31" spans="1:4">
      <c r="C31" s="12"/>
      <c r="D31" s="8"/>
    </row>
    <row r="32" spans="1:4">
      <c r="D32" s="8"/>
    </row>
    <row r="33" spans="1:4" ht="13.5" thickBot="1">
      <c r="A33" s="9" t="s">
        <v>28</v>
      </c>
      <c r="D33" s="10">
        <f>SUM(D24:D32)</f>
        <v>1865</v>
      </c>
    </row>
    <row r="34" spans="1:4" ht="13.5" thickTop="1"/>
    <row r="35" spans="1:4">
      <c r="D35" s="8"/>
    </row>
    <row r="36" spans="1:4">
      <c r="A36" s="31" t="s">
        <v>75</v>
      </c>
      <c r="D36" s="11">
        <f>SUM('Input Form'!B27)</f>
        <v>0</v>
      </c>
    </row>
    <row r="38" spans="1:4" s="2" customFormat="1" ht="15.75">
      <c r="A38" s="2" t="s">
        <v>20</v>
      </c>
      <c r="D38" s="14">
        <f>SUM(D33+D35+D36)</f>
        <v>1865</v>
      </c>
    </row>
    <row r="41" spans="1:4" s="2" customFormat="1" ht="16.5" thickBot="1">
      <c r="A41" s="2" t="s">
        <v>44</v>
      </c>
      <c r="D41" s="25">
        <f>+D19-D38</f>
        <v>505</v>
      </c>
    </row>
    <row r="42" spans="1:4" ht="13.5" thickTop="1"/>
    <row r="68" spans="1:4">
      <c r="A68" s="4"/>
      <c r="B68" s="4"/>
      <c r="C68" s="4"/>
      <c r="D68" s="4"/>
    </row>
    <row r="69" spans="1:4">
      <c r="A69" s="4"/>
      <c r="B69" s="4"/>
      <c r="C69" s="4"/>
      <c r="D69" s="4"/>
    </row>
    <row r="70" spans="1:4">
      <c r="A70" s="4"/>
      <c r="B70" s="4"/>
      <c r="C70" s="4"/>
      <c r="D70" s="4"/>
    </row>
    <row r="71" spans="1:4">
      <c r="A71" s="4"/>
      <c r="B71" s="4"/>
      <c r="C71" s="4"/>
      <c r="D71" s="4"/>
    </row>
    <row r="72" spans="1:4">
      <c r="A72" s="4"/>
      <c r="B72" s="4"/>
      <c r="C72" s="4"/>
      <c r="D72" s="4"/>
    </row>
    <row r="73" spans="1:4">
      <c r="A73" s="4"/>
      <c r="B73" s="4"/>
      <c r="C73" s="4"/>
      <c r="D73" s="4"/>
    </row>
    <row r="74" spans="1:4">
      <c r="A74" s="4"/>
      <c r="B74" s="4"/>
      <c r="C74" s="4"/>
      <c r="D74" s="4"/>
    </row>
  </sheetData>
  <sheetProtection password="C9F5" sheet="1" objects="1" scenarios="1" selectLockedCells="1"/>
  <phoneticPr fontId="0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W383"/>
  <sheetViews>
    <sheetView zoomScaleSheetLayoutView="100" workbookViewId="0">
      <selection activeCell="E32" sqref="E32"/>
    </sheetView>
  </sheetViews>
  <sheetFormatPr defaultColWidth="8.85546875" defaultRowHeight="12.75"/>
  <cols>
    <col min="1" max="1" width="11.140625" customWidth="1"/>
    <col min="2" max="2" width="20.28515625" customWidth="1"/>
    <col min="3" max="3" width="16" customWidth="1"/>
    <col min="4" max="4" width="12.28515625" customWidth="1"/>
    <col min="5" max="5" width="15.140625" bestFit="1" customWidth="1"/>
    <col min="7" max="7" width="39.42578125" customWidth="1"/>
  </cols>
  <sheetData>
    <row r="1" spans="1:47" ht="18">
      <c r="A1" s="17" t="s">
        <v>26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ht="36.75" customHeight="1">
      <c r="A2" s="9" t="s">
        <v>9</v>
      </c>
      <c r="B2" s="3" t="s">
        <v>10</v>
      </c>
      <c r="F2" s="4"/>
      <c r="G2" s="1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ht="15">
      <c r="B3" s="3" t="s">
        <v>34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t="15">
      <c r="B4" s="3" t="s">
        <v>11</v>
      </c>
      <c r="F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5">
      <c r="B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15">
      <c r="A6" s="9" t="s">
        <v>12</v>
      </c>
      <c r="B6" s="3" t="s">
        <v>13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15">
      <c r="B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ht="15.75">
      <c r="A8" s="2" t="s">
        <v>14</v>
      </c>
      <c r="B8" s="3"/>
      <c r="C8" s="5">
        <f>+'Input Form'!B5</f>
        <v>44993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ht="15.75">
      <c r="C9" s="18" t="str">
        <f>+'Input Form'!B7</f>
        <v>Captain's Choice</v>
      </c>
      <c r="D9" s="19"/>
      <c r="E9" s="19" t="s">
        <v>18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ht="15.75">
      <c r="A10" s="20" t="s">
        <v>77</v>
      </c>
      <c r="B10" s="21"/>
      <c r="C10" s="22"/>
      <c r="D10" s="22"/>
      <c r="E10" s="22" t="s">
        <v>17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>
      <c r="A11" s="1" t="s">
        <v>24</v>
      </c>
      <c r="D11">
        <f>'Input Form'!B9</f>
        <v>79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>
      <c r="A12" s="1" t="s">
        <v>15</v>
      </c>
      <c r="D12" s="23">
        <f>+'Input Form'!B11</f>
        <v>30</v>
      </c>
      <c r="E12" s="8">
        <f>+D12*D11</f>
        <v>2370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>
      <c r="A13" s="31" t="s">
        <v>76</v>
      </c>
      <c r="E13" s="11">
        <f>+'Input Form'!B13</f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ht="13.5" thickBot="1">
      <c r="A14" s="9" t="s">
        <v>16</v>
      </c>
      <c r="E14" s="10">
        <f>SUM(E12:E13)</f>
        <v>2370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ht="13.5" thickTop="1"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ht="15.75">
      <c r="A16" s="24" t="s">
        <v>8</v>
      </c>
      <c r="F16" s="4"/>
      <c r="G16" s="75" t="s">
        <v>79</v>
      </c>
      <c r="H16" s="4" t="s">
        <v>27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75">
      <c r="A17" s="1" t="s">
        <v>19</v>
      </c>
      <c r="E17" s="11">
        <f>'Input Form'!B21</f>
        <v>1865</v>
      </c>
      <c r="F17" s="4"/>
      <c r="G17" s="7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75">
      <c r="A18" s="1"/>
      <c r="E18" s="11"/>
      <c r="F18" s="4"/>
      <c r="G18" s="7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75">
      <c r="A19" s="55"/>
      <c r="E19" s="1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75">
      <c r="A20" s="31"/>
      <c r="E20" s="11"/>
    </row>
    <row r="21" spans="1:75" ht="13.5" thickBot="1">
      <c r="A21" s="9" t="s">
        <v>20</v>
      </c>
      <c r="E21" s="10">
        <f>SUM(E17:E20)</f>
        <v>1865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75" ht="13.5" thickTop="1"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75" ht="16.5" thickBot="1">
      <c r="A23" s="2" t="s">
        <v>65</v>
      </c>
      <c r="B23" s="2"/>
      <c r="C23" s="2"/>
      <c r="D23" s="2"/>
      <c r="E23" s="25">
        <f>+E14-E21</f>
        <v>505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75" ht="13.5" thickTop="1"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75" ht="15.75">
      <c r="A25" s="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75"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75" ht="15">
      <c r="A27" s="2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75">
      <c r="A28" s="1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75">
      <c r="A29" s="1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75">
      <c r="A30" t="s">
        <v>22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7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</row>
    <row r="32" spans="1:7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</row>
    <row r="33" spans="1:7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</row>
    <row r="34" spans="1: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</row>
    <row r="35" spans="1:7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</row>
    <row r="36" spans="1:7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</row>
    <row r="37" spans="1: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</row>
    <row r="40" spans="1: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</row>
    <row r="41" spans="1: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</row>
    <row r="42" spans="1: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</row>
    <row r="43" spans="1: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</row>
    <row r="44" spans="1: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1: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</row>
    <row r="46" spans="1: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</row>
    <row r="47" spans="1: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1: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</row>
    <row r="49" spans="1: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</row>
    <row r="50" spans="1: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</row>
    <row r="51" spans="1: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</row>
    <row r="53" spans="1: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</row>
    <row r="54" spans="1: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</row>
    <row r="55" spans="1: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</row>
    <row r="56" spans="1: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</row>
    <row r="57" spans="1: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</row>
    <row r="58" spans="1: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1: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</row>
    <row r="60" spans="1: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</row>
    <row r="61" spans="1: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</row>
    <row r="62" spans="1: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</row>
    <row r="63" spans="1: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</row>
    <row r="64" spans="1: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</row>
    <row r="65" spans="1: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</row>
    <row r="66" spans="1: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</row>
    <row r="67" spans="1: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</row>
    <row r="68" spans="1: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</row>
    <row r="69" spans="1: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1: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</row>
    <row r="71" spans="1: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</row>
    <row r="72" spans="1: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</row>
    <row r="73" spans="1: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</row>
    <row r="74" spans="1: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</row>
    <row r="75" spans="1: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</row>
    <row r="76" spans="1: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</row>
    <row r="77" spans="1: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</row>
    <row r="78" spans="1: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</row>
    <row r="79" spans="1: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</row>
    <row r="80" spans="1: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</row>
    <row r="81" spans="1: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</row>
    <row r="82" spans="1: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</row>
    <row r="83" spans="1: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</row>
    <row r="84" spans="1: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</row>
    <row r="85" spans="1: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</row>
    <row r="86" spans="1: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</row>
    <row r="87" spans="1: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</row>
    <row r="88" spans="1: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</row>
    <row r="89" spans="1: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</row>
    <row r="90" spans="1: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</row>
    <row r="91" spans="1: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</row>
    <row r="92" spans="1: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</row>
    <row r="93" spans="1: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</row>
    <row r="94" spans="1: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</row>
    <row r="95" spans="1: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1: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</row>
    <row r="97" spans="1: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</row>
    <row r="98" spans="1: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</row>
    <row r="99" spans="1: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</row>
    <row r="100" spans="1: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</row>
    <row r="101" spans="1: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</row>
    <row r="102" spans="1: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</row>
    <row r="103" spans="1: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</row>
    <row r="104" spans="1: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</row>
    <row r="105" spans="1: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</row>
    <row r="106" spans="1: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</row>
    <row r="107" spans="1: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</row>
    <row r="108" spans="1: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</row>
    <row r="109" spans="1: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</row>
    <row r="110" spans="1: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</row>
    <row r="111" spans="1: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</row>
    <row r="112" spans="1: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</row>
    <row r="113" spans="1: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</row>
    <row r="114" spans="1: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</row>
    <row r="115" spans="1: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</row>
    <row r="116" spans="1: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</row>
    <row r="117" spans="1: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</row>
    <row r="118" spans="1: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</row>
    <row r="119" spans="1: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</row>
    <row r="120" spans="1: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</row>
    <row r="121" spans="1: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1: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</row>
    <row r="123" spans="1: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</row>
    <row r="124" spans="1: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</row>
    <row r="125" spans="1: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</row>
    <row r="126" spans="1: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</row>
    <row r="127" spans="1: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</row>
    <row r="128" spans="1: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</row>
    <row r="129" spans="1: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</row>
    <row r="130" spans="1: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</row>
    <row r="131" spans="1: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</row>
    <row r="132" spans="1: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</row>
    <row r="133" spans="1: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</row>
    <row r="134" spans="1: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</row>
    <row r="135" spans="1: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</row>
    <row r="136" spans="1: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</row>
    <row r="137" spans="1: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</row>
    <row r="138" spans="1: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</row>
    <row r="139" spans="1: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</row>
    <row r="140" spans="1: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</row>
    <row r="141" spans="1: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</row>
    <row r="142" spans="1: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</row>
    <row r="143" spans="1: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</row>
    <row r="144" spans="1: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</row>
    <row r="145" spans="1: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</row>
    <row r="146" spans="1: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1: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1: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1: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1: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1: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1: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1: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1:75"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</row>
    <row r="155" spans="1:75"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</row>
    <row r="156" spans="1:75"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</row>
    <row r="157" spans="1:75"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</row>
    <row r="158" spans="1:75"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</row>
    <row r="159" spans="1:75"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</row>
    <row r="160" spans="1:75"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</row>
    <row r="161" spans="6:47"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</row>
    <row r="162" spans="6:47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</row>
    <row r="163" spans="6:47"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</row>
    <row r="164" spans="6:47"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</row>
    <row r="165" spans="6:47"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</row>
    <row r="166" spans="6:47"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</row>
    <row r="167" spans="6:47"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</row>
    <row r="168" spans="6:47"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</row>
    <row r="169" spans="6:47"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</row>
    <row r="170" spans="6:47"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</row>
    <row r="171" spans="6:47"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</row>
    <row r="172" spans="6:47"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</row>
    <row r="173" spans="6:47"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</row>
    <row r="174" spans="6:47"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</row>
    <row r="175" spans="6:47"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</row>
    <row r="176" spans="6:47"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</row>
    <row r="177" spans="6:47"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</row>
    <row r="178" spans="6:47"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</row>
    <row r="179" spans="6:47"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</row>
    <row r="180" spans="6:47"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</row>
    <row r="181" spans="6:47"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</row>
    <row r="182" spans="6:47"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</row>
    <row r="183" spans="6:47"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</row>
    <row r="184" spans="6:47"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</row>
    <row r="185" spans="6:47"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</row>
    <row r="186" spans="6:47"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</row>
    <row r="187" spans="6:47"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</row>
    <row r="188" spans="6:47"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</row>
    <row r="189" spans="6:47"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</row>
    <row r="190" spans="6:47"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</row>
    <row r="191" spans="6:47"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</row>
    <row r="192" spans="6:47"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</row>
    <row r="193" spans="6:47"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</row>
    <row r="194" spans="6:47"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</row>
    <row r="195" spans="6:47"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</row>
    <row r="196" spans="6:47"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</row>
    <row r="197" spans="6:47"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</row>
    <row r="198" spans="6:47"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</row>
    <row r="199" spans="6:47"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</row>
    <row r="200" spans="6:47"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</row>
    <row r="201" spans="6:47"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</row>
    <row r="202" spans="6:47"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</row>
    <row r="203" spans="6:47"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</row>
    <row r="204" spans="6:47"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</row>
    <row r="205" spans="6:47"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</row>
    <row r="206" spans="6:47"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</row>
    <row r="207" spans="6:47"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</row>
    <row r="208" spans="6:47"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</row>
    <row r="209" spans="6:47"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</row>
    <row r="210" spans="6:47"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</row>
    <row r="211" spans="6:47"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</row>
    <row r="212" spans="6:47"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</row>
    <row r="213" spans="6:47"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</row>
    <row r="214" spans="6:47"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</row>
    <row r="215" spans="6:47"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</row>
    <row r="216" spans="6:47"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</row>
    <row r="217" spans="6:47"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</row>
    <row r="218" spans="6:47"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</row>
    <row r="219" spans="6:47"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</row>
    <row r="220" spans="6:47"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</row>
    <row r="221" spans="6:47"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</row>
    <row r="222" spans="6:47"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</row>
    <row r="223" spans="6:47"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</row>
    <row r="224" spans="6:47"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</row>
    <row r="225" spans="6:47"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</row>
    <row r="226" spans="6:47"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</row>
    <row r="227" spans="6:47"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</row>
    <row r="228" spans="6:47"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</row>
    <row r="229" spans="6:47"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</row>
    <row r="230" spans="6:47"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</row>
    <row r="231" spans="6:47"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</row>
    <row r="232" spans="6:47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</row>
    <row r="233" spans="6:47"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</row>
    <row r="234" spans="6:47"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</row>
    <row r="235" spans="6:47"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</row>
    <row r="236" spans="6:47"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</row>
    <row r="237" spans="6:47"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</row>
    <row r="238" spans="6:47"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</row>
    <row r="239" spans="6:47"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</row>
    <row r="240" spans="6:47"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</row>
    <row r="241" spans="6:47"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</row>
    <row r="242" spans="6:47"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</row>
    <row r="243" spans="6:47"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</row>
    <row r="244" spans="6:47"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</row>
    <row r="245" spans="6:47"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</row>
    <row r="246" spans="6:47"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</row>
    <row r="247" spans="6:47"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</row>
    <row r="248" spans="6:47"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</row>
    <row r="249" spans="6:47"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</row>
    <row r="250" spans="6:47"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</row>
    <row r="251" spans="6:47"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</row>
    <row r="252" spans="6:47"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</row>
    <row r="253" spans="6:47"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</row>
    <row r="254" spans="6:47"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</row>
    <row r="255" spans="6:47"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</row>
    <row r="256" spans="6:47"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</row>
    <row r="257" spans="6:47"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</row>
    <row r="258" spans="6:47"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</row>
    <row r="259" spans="6:47"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</row>
    <row r="260" spans="6:47"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</row>
    <row r="261" spans="6:47"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</row>
    <row r="262" spans="6:47"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</row>
    <row r="263" spans="6:47"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</row>
    <row r="264" spans="6:47"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</row>
    <row r="265" spans="6:47"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</row>
    <row r="266" spans="6:47"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</row>
    <row r="267" spans="6:47"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</row>
    <row r="268" spans="6:47"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</row>
    <row r="269" spans="6:47"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</row>
    <row r="270" spans="6:47"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</row>
    <row r="271" spans="6:47"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</row>
    <row r="272" spans="6:47"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</row>
    <row r="273" spans="6:47"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</row>
    <row r="274" spans="6:47"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</row>
    <row r="275" spans="6:47"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</row>
    <row r="276" spans="6:47"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</row>
    <row r="277" spans="6:47"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</row>
    <row r="278" spans="6:47"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</row>
    <row r="279" spans="6:47"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</row>
    <row r="280" spans="6:47"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</row>
    <row r="281" spans="6:47"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</row>
    <row r="282" spans="6:47"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</row>
    <row r="283" spans="6:47"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</row>
    <row r="284" spans="6:47"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</row>
    <row r="285" spans="6:47"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</row>
    <row r="286" spans="6:47"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</row>
    <row r="287" spans="6:47"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</row>
    <row r="288" spans="6:47"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</row>
    <row r="289" spans="6:47"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</row>
    <row r="290" spans="6:47"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</row>
    <row r="291" spans="6:47"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</row>
    <row r="292" spans="6:47"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</row>
    <row r="293" spans="6:47"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</row>
    <row r="294" spans="6:47"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</row>
    <row r="295" spans="6:47"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</row>
    <row r="296" spans="6:47"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</row>
    <row r="297" spans="6:47"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</row>
    <row r="298" spans="6:47"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</row>
    <row r="299" spans="6:47"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</row>
    <row r="300" spans="6:47"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</row>
    <row r="301" spans="6:47"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</row>
    <row r="302" spans="6:47"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</row>
    <row r="303" spans="6:47"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</row>
    <row r="304" spans="6:47"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</row>
    <row r="305" spans="6:47"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</row>
    <row r="306" spans="6:47"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</row>
    <row r="307" spans="6:47"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</row>
    <row r="308" spans="6:47"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</row>
    <row r="309" spans="6:47"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</row>
    <row r="310" spans="6:47"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</row>
    <row r="311" spans="6:47"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</row>
    <row r="312" spans="6:47"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</row>
    <row r="313" spans="6:47"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</row>
    <row r="314" spans="6:47"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</row>
    <row r="315" spans="6:47"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</row>
    <row r="316" spans="6:47"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</row>
    <row r="317" spans="6:47"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</row>
    <row r="318" spans="6:47"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</row>
    <row r="319" spans="6:47"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</row>
    <row r="320" spans="6:47"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</row>
    <row r="321" spans="6:47"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</row>
    <row r="322" spans="6:47"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</row>
    <row r="323" spans="6:47"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</row>
    <row r="324" spans="6:47"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</row>
    <row r="325" spans="6:47"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</row>
    <row r="326" spans="6:47"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</row>
    <row r="327" spans="6:47"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</row>
    <row r="328" spans="6:47"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</row>
    <row r="329" spans="6:47"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</row>
    <row r="330" spans="6:47"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</row>
    <row r="331" spans="6:47"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</row>
    <row r="332" spans="6:47"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</row>
    <row r="333" spans="6:47"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</row>
    <row r="334" spans="6:47"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</row>
    <row r="335" spans="6:47"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</row>
    <row r="336" spans="6:47"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</row>
    <row r="337" spans="6:47"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</row>
    <row r="338" spans="6:47"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</row>
    <row r="339" spans="6:47"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</row>
    <row r="340" spans="6:47"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</row>
    <row r="341" spans="6:47"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</row>
    <row r="342" spans="6:47"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</row>
    <row r="343" spans="6:47"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</row>
    <row r="344" spans="6:47"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</row>
    <row r="345" spans="6:47"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</row>
    <row r="346" spans="6:47"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</row>
    <row r="347" spans="6:47"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</row>
    <row r="348" spans="6:47"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</row>
    <row r="349" spans="6:47"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</row>
    <row r="350" spans="6:47"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</row>
    <row r="351" spans="6:47"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</row>
    <row r="352" spans="6:47"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</row>
    <row r="353" spans="6:47"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</row>
    <row r="354" spans="6:47"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</row>
    <row r="355" spans="6:47"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</row>
    <row r="356" spans="6:47"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</row>
    <row r="357" spans="6:47"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</row>
    <row r="358" spans="6:47"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</row>
    <row r="359" spans="6:47"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</row>
    <row r="360" spans="6:47"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</row>
    <row r="361" spans="6:47"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</row>
    <row r="362" spans="6:47"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</row>
    <row r="363" spans="6:47"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</row>
    <row r="364" spans="6:47"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</row>
    <row r="365" spans="6:47"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</row>
    <row r="366" spans="6:47"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</row>
    <row r="367" spans="6:47"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</row>
    <row r="368" spans="6:47"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</row>
    <row r="369" spans="6:47"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</row>
    <row r="370" spans="6:47"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</row>
    <row r="371" spans="6:47"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</row>
    <row r="372" spans="6:47"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</row>
    <row r="373" spans="6:47"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</row>
    <row r="374" spans="6:47"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</row>
    <row r="375" spans="6:47"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</row>
    <row r="376" spans="6:47"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</row>
    <row r="377" spans="6:47"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</row>
    <row r="378" spans="6:47"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</row>
    <row r="379" spans="6:47"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</row>
    <row r="380" spans="6:47"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</row>
    <row r="381" spans="6:47"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</row>
    <row r="382" spans="6:47"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</row>
    <row r="383" spans="6:47"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</row>
  </sheetData>
  <sheetProtection password="CA35" sheet="1" objects="1" scenarios="1" selectLockedCells="1"/>
  <mergeCells count="1">
    <mergeCell ref="G16:G18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Input Form</vt:lpstr>
      <vt:lpstr>Winners</vt:lpstr>
      <vt:lpstr>Players</vt:lpstr>
      <vt:lpstr>Tournament Statement</vt:lpstr>
      <vt:lpstr>Invoice to Club for Funds</vt:lpstr>
      <vt:lpstr>'Input Form'!Print_Area</vt:lpstr>
      <vt:lpstr>'Invoice to Club for Funds'!Print_Area</vt:lpstr>
      <vt:lpstr>Winners!Print_Area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Tournament reporting template</dc:title>
  <dc:creator>Dave Ballard</dc:creator>
  <cp:lastModifiedBy>Dave Ballard</cp:lastModifiedBy>
  <cp:lastPrinted>2017-03-27T19:51:51Z</cp:lastPrinted>
  <dcterms:created xsi:type="dcterms:W3CDTF">2005-02-11T00:21:27Z</dcterms:created>
  <dcterms:modified xsi:type="dcterms:W3CDTF">2023-03-11T17:34:54Z</dcterms:modified>
</cp:coreProperties>
</file>